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企画部\B財政課\01財政係\R4決算経営比較分析表\"/>
    </mc:Choice>
  </mc:AlternateContent>
  <workbookProtection workbookAlgorithmName="SHA-512" workbookHashValue="By9QRvQ/pYjXpVg2403ODO00zgCyFtqWEjej9Vq1ldLP573A0ZbF0iBqYKrM2w2xPlSO7tcqEta/iWbRKK5gYA==" workbookSaltValue="ClVgUnRfEtWVmlGZsDKY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<sst xmlns="http://schemas.openxmlformats.org/spreadsheetml/2006/main" count="228" uniqueCount="114">
  <si>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</si>
  <si>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</si>
  <si>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</si>
  <si>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</si>
  <si>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</si>
  <si>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</si>
  <si>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</si>
  <si>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</si>
  <si>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</si>
  <si>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</si>
  <si>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</si>
  <si>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</si>
  <si>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</si>
  <si>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</si>
  <si>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</si>
  <si>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</si>
  <si>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</si>
  <si>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</si>
  <si>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</si>
  <si>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</si>
  <si>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</si>
  <si>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</si>
  <si>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</si>
  <si>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</si>
  <si>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</si>
  <si>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</si>
  <si>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</si>
  <si>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</si>
  <si>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</si>
  <si>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</si>
  <si>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</si>
  <si>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</si>
  <si>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</si>
  <si>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</si>
  <si>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</si>
  <si>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</si>
  <si>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</si>
  <si>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</si>
  <si>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</si>
  <si>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</si>
  <si>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</si>
  <si>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</si>
  <si>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</si>
  <si>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</si>
  <si>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</si>
  <si>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</si>
  <si>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</si>
  <si>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</si>
  <si>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</si>
  <si>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</si>
  <si>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</si>
  <si>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</si>
  <si>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</si>
  <si>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</si>
  <si>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</si>
  <si>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</si>
  <si>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</si>
  <si>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</si>
  <si>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</si>
  <si>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</si>
  <si>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</si>
  <si>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</si>
  <si>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</si>
  <si>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</si>
  <si>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</si>
  <si>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</si>
  <si>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</si>
  <si>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</si>
  <si>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</si>
  <si>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</si>
  <si>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</si>
  <si>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</si>
  <si>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</si>
  <si>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</si>
  <si>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</si>
  <si>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</si>
  <si>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</si>
  <si>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</si>
  <si>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</si>
  <si>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</si>
  <si>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</si>
  <si>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</si>
  <si>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</si>
  <si>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</si>
  <si>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</si>
  <si>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</si>
  <si>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</si>
  <si>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</si>
  <si>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</si>
  <si>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</si>
  <si>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</si>
  <si>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</si>
  <si>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</si>
  <si>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</si>
  <si>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</si>
  <si>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</si>
  <si>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</si>
  <si>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</si>
  <si>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</si>
  <si>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</si>
  <si>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</si>
  <si>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</si>
  <si>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</si>
  <si>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</si>
  <si>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</si>
  <si>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</si>
  <si>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</si>
  <si>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</si>
  <si>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</si>
  <si>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</si>
  <si>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</si>
  <si>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について、前年度より低下しているが、単年度の収支が黒字であることを示す100％以上となっている。なお、給水収益は前年度並みだが、エネルギー価格高騰に伴い動力費や光熱水費等が高額となった影響を受け支出が増加したことから、決算時の純利益は75,487千円となり前年度よりも低下した。
　流動比率は100％以上であることが必要とされているが、当市の指標は例年100％を上回っており、令和2年度以降は類似団体平均値も上回っている。さらに、前年度と比較すると大幅に増加していることから当面の支払能力について問題はないと考えられる。
　良質な水源を保持していることによる浄水費の抑制、過年度における建設投資抑制に伴う企業債利息や減価償却費の低減等により、料金回収率は100％を上回り、類似団体平均値と比較しても良好である。給水原価については低水準であるが、施設老朽化に対応するため、水道事業ビジョンに基づき計画に管路更新を行っていることから、近年は上昇傾向にある。
　施設利用率は一般的には高い数値であることが望まれるが、類似団体平均値を下回っている。今後の経営を見据え、配水池等の状況等を分析する必要がある。
　有収率は全国平均値を下回る結果となっている。また、近年は低下傾向にあることから、管路更新等の老朽化対策を積極的に進めていくことで、有収率の向上に努めたい。</t>
    <rPh sb="1" eb="3">
      <t>ケイジョウ</t>
    </rPh>
    <rPh sb="3" eb="5">
      <t>シュウシ</t>
    </rPh>
    <rPh sb="5" eb="7">
      <t>ヒリツ</t>
    </rPh>
    <rPh sb="12" eb="13">
      <t>ゼン</t>
    </rPh>
    <rPh sb="17" eb="19">
      <t>テイカ</t>
    </rPh>
    <rPh sb="25" eb="28">
      <t>タンネンド</t>
    </rPh>
    <rPh sb="29" eb="31">
      <t>シュウシ</t>
    </rPh>
    <rPh sb="32" eb="34">
      <t>クロジ</t>
    </rPh>
    <rPh sb="40" eb="41">
      <t>シメ</t>
    </rPh>
    <rPh sb="46" eb="48">
      <t>イジョウ</t>
    </rPh>
    <rPh sb="58" eb="60">
      <t>キュウスイ</t>
    </rPh>
    <rPh sb="60" eb="62">
      <t>シュウエキ</t>
    </rPh>
    <rPh sb="63" eb="66">
      <t>ゼンネンド</t>
    </rPh>
    <rPh sb="66" eb="67">
      <t>ナ</t>
    </rPh>
    <rPh sb="76" eb="78">
      <t>カカク</t>
    </rPh>
    <rPh sb="78" eb="80">
      <t>コウトウ</t>
    </rPh>
    <rPh sb="81" eb="82">
      <t>トモナ</t>
    </rPh>
    <rPh sb="83" eb="86">
      <t>ドウリョクヒ</t>
    </rPh>
    <rPh sb="87" eb="91">
      <t>コウネツスイヒ</t>
    </rPh>
    <rPh sb="91" eb="92">
      <t>ナド</t>
    </rPh>
    <rPh sb="93" eb="95">
      <t>コウガク</t>
    </rPh>
    <rPh sb="99" eb="101">
      <t>エイキョウ</t>
    </rPh>
    <rPh sb="102" eb="103">
      <t>ウ</t>
    </rPh>
    <rPh sb="104" eb="106">
      <t>シシュツ</t>
    </rPh>
    <rPh sb="107" eb="109">
      <t>ゾウカ</t>
    </rPh>
    <rPh sb="116" eb="118">
      <t>ケッサン</t>
    </rPh>
    <rPh sb="118" eb="119">
      <t>ジ</t>
    </rPh>
    <rPh sb="120" eb="123">
      <t>ジュンリエキ</t>
    </rPh>
    <rPh sb="130" eb="132">
      <t>センエン</t>
    </rPh>
    <rPh sb="135" eb="138">
      <t>ゼンネンド</t>
    </rPh>
    <rPh sb="141" eb="143">
      <t>テイカ</t>
    </rPh>
    <rPh sb="148" eb="150">
      <t>リュウドウ</t>
    </rPh>
    <rPh sb="150" eb="152">
      <t>ヒリツ</t>
    </rPh>
    <rPh sb="157" eb="159">
      <t>イジョウ</t>
    </rPh>
    <rPh sb="165" eb="167">
      <t>ヒツヨウ</t>
    </rPh>
    <rPh sb="175" eb="177">
      <t>トウシ</t>
    </rPh>
    <rPh sb="178" eb="180">
      <t>シヒョウ</t>
    </rPh>
    <rPh sb="181" eb="183">
      <t>レイネン</t>
    </rPh>
    <rPh sb="188" eb="190">
      <t>ウワマワ</t>
    </rPh>
    <rPh sb="195" eb="196">
      <t>レイ</t>
    </rPh>
    <rPh sb="196" eb="197">
      <t>ワ</t>
    </rPh>
    <rPh sb="198" eb="200">
      <t>ネンド</t>
    </rPh>
    <rPh sb="200" eb="202">
      <t>イコウ</t>
    </rPh>
    <rPh sb="203" eb="205">
      <t>ルイジ</t>
    </rPh>
    <rPh sb="205" eb="207">
      <t>ダンタイ</t>
    </rPh>
    <rPh sb="207" eb="209">
      <t>ヘイキン</t>
    </rPh>
    <rPh sb="209" eb="210">
      <t>チ</t>
    </rPh>
    <rPh sb="211" eb="213">
      <t>ウワマワ</t>
    </rPh>
    <rPh sb="222" eb="225">
      <t>ゼンネンド</t>
    </rPh>
    <rPh sb="226" eb="228">
      <t>ヒカク</t>
    </rPh>
    <rPh sb="231" eb="233">
      <t>オオハバ</t>
    </rPh>
    <rPh sb="234" eb="236">
      <t>ゾウカ</t>
    </rPh>
    <rPh sb="244" eb="246">
      <t>トウメン</t>
    </rPh>
    <rPh sb="255" eb="257">
      <t>モンダイ</t>
    </rPh>
    <rPh sb="261" eb="262">
      <t>カンガ</t>
    </rPh>
    <rPh sb="269" eb="271">
      <t>リョウシツ</t>
    </rPh>
    <rPh sb="272" eb="274">
      <t>スイゲン</t>
    </rPh>
    <rPh sb="275" eb="277">
      <t>ホジ</t>
    </rPh>
    <rPh sb="286" eb="288">
      <t>ジョウスイ</t>
    </rPh>
    <rPh sb="288" eb="289">
      <t>ヒ</t>
    </rPh>
    <rPh sb="290" eb="292">
      <t>ヨクセイ</t>
    </rPh>
    <rPh sb="293" eb="296">
      <t>カネンド</t>
    </rPh>
    <rPh sb="300" eb="302">
      <t>ケンセツ</t>
    </rPh>
    <rPh sb="302" eb="304">
      <t>トウシ</t>
    </rPh>
    <rPh sb="304" eb="306">
      <t>ヨクセイ</t>
    </rPh>
    <rPh sb="307" eb="308">
      <t>トモナ</t>
    </rPh>
    <rPh sb="309" eb="311">
      <t>キギョウ</t>
    </rPh>
    <rPh sb="311" eb="312">
      <t>サイ</t>
    </rPh>
    <rPh sb="312" eb="314">
      <t>リソク</t>
    </rPh>
    <rPh sb="315" eb="320">
      <t>ゲンカショウキャクヒ</t>
    </rPh>
    <rPh sb="321" eb="323">
      <t>テイゲン</t>
    </rPh>
    <rPh sb="323" eb="324">
      <t>ナド</t>
    </rPh>
    <rPh sb="328" eb="330">
      <t>リョウキン</t>
    </rPh>
    <rPh sb="330" eb="332">
      <t>カイシュウ</t>
    </rPh>
    <rPh sb="332" eb="333">
      <t>リツ</t>
    </rPh>
    <rPh sb="339" eb="341">
      <t>ウワマワ</t>
    </rPh>
    <rPh sb="343" eb="345">
      <t>ルイジ</t>
    </rPh>
    <rPh sb="345" eb="347">
      <t>ダンタイ</t>
    </rPh>
    <rPh sb="347" eb="350">
      <t>ヘイキンチ</t>
    </rPh>
    <rPh sb="351" eb="353">
      <t>ヒカク</t>
    </rPh>
    <rPh sb="356" eb="358">
      <t>リョウコウ</t>
    </rPh>
    <rPh sb="362" eb="364">
      <t>キュウスイ</t>
    </rPh>
    <rPh sb="364" eb="366">
      <t>ゲンカ</t>
    </rPh>
    <rPh sb="371" eb="374">
      <t>テイスイジュン</t>
    </rPh>
    <rPh sb="379" eb="381">
      <t>シセツ</t>
    </rPh>
    <rPh sb="381" eb="384">
      <t>ロウキュウカ</t>
    </rPh>
    <rPh sb="385" eb="387">
      <t>タイオウ</t>
    </rPh>
    <rPh sb="392" eb="394">
      <t>スイドウ</t>
    </rPh>
    <rPh sb="394" eb="396">
      <t>ジギョウ</t>
    </rPh>
    <rPh sb="401" eb="402">
      <t>モト</t>
    </rPh>
    <rPh sb="407" eb="409">
      <t>カンロ</t>
    </rPh>
    <rPh sb="409" eb="411">
      <t>コウシン</t>
    </rPh>
    <rPh sb="412" eb="413">
      <t>オコナ</t>
    </rPh>
    <rPh sb="422" eb="424">
      <t>キンネン</t>
    </rPh>
    <rPh sb="425" eb="427">
      <t>ジョウショウ</t>
    </rPh>
    <rPh sb="427" eb="429">
      <t>ケイコウ</t>
    </rPh>
    <rPh sb="435" eb="437">
      <t>シセツ</t>
    </rPh>
    <rPh sb="437" eb="440">
      <t>リヨウリツ</t>
    </rPh>
    <rPh sb="441" eb="444">
      <t>イッパンテキ</t>
    </rPh>
    <rPh sb="446" eb="447">
      <t>タカ</t>
    </rPh>
    <rPh sb="448" eb="450">
      <t>スウチ</t>
    </rPh>
    <rPh sb="456" eb="457">
      <t>ノゾ</t>
    </rPh>
    <rPh sb="462" eb="469">
      <t>ルイジダンタイヘイキンチ</t>
    </rPh>
    <rPh sb="470" eb="472">
      <t>シタマワ</t>
    </rPh>
    <rPh sb="477" eb="479">
      <t>コンゴ</t>
    </rPh>
    <rPh sb="480" eb="482">
      <t>ケイエイ</t>
    </rPh>
    <rPh sb="483" eb="485">
      <t>ミス</t>
    </rPh>
    <rPh sb="487" eb="489">
      <t>ハイスイ</t>
    </rPh>
    <rPh sb="489" eb="490">
      <t>イケ</t>
    </rPh>
    <rPh sb="490" eb="491">
      <t>ナド</t>
    </rPh>
    <rPh sb="492" eb="495">
      <t>ジョウキョウナド</t>
    </rPh>
    <rPh sb="496" eb="498">
      <t>ブンセキ</t>
    </rPh>
    <rPh sb="500" eb="502">
      <t>ヒツヨウ</t>
    </rPh>
    <rPh sb="508" eb="510">
      <t>ユウシュウ</t>
    </rPh>
    <rPh sb="510" eb="511">
      <t>リツ</t>
    </rPh>
    <rPh sb="512" eb="514">
      <t>ゼンコク</t>
    </rPh>
    <rPh sb="514" eb="517">
      <t>ヘイキンチ</t>
    </rPh>
    <rPh sb="518" eb="520">
      <t>シタマワ</t>
    </rPh>
    <rPh sb="521" eb="523">
      <t>ケッカ</t>
    </rPh>
    <rPh sb="533" eb="535">
      <t>キンネン</t>
    </rPh>
    <rPh sb="536" eb="538">
      <t>テイカ</t>
    </rPh>
    <rPh sb="538" eb="540">
      <t>ケイコウ</t>
    </rPh>
    <rPh sb="548" eb="550">
      <t>カンロ</t>
    </rPh>
    <rPh sb="550" eb="552">
      <t>コウシン</t>
    </rPh>
    <rPh sb="552" eb="553">
      <t>ナド</t>
    </rPh>
    <rPh sb="554" eb="557">
      <t>ロウキュウカ</t>
    </rPh>
    <rPh sb="557" eb="559">
      <t>タイサク</t>
    </rPh>
    <rPh sb="560" eb="563">
      <t>セッキョクテキ</t>
    </rPh>
    <rPh sb="564" eb="565">
      <t>スス</t>
    </rPh>
    <rPh sb="573" eb="576">
      <t>ユウシュウリツ</t>
    </rPh>
    <rPh sb="577" eb="579">
      <t>コウジョウ</t>
    </rPh>
    <rPh sb="580" eb="581">
      <t>ツト</t>
    </rPh>
    <phoneticPr fontId="4"/>
  </si>
  <si>
    <t>　有形固定資産減価償却率は、類似団体と比較して高い数値であり、年々上昇している。また、管路経年化率についても同様の状況にあり、類似団体よりも法定耐用年数に近い資産、すでに法定耐用年数を経過した管路を保有していることを示している。管路更新が遅れている状況にあることを鑑み、水道事業ビジョンに基づき、年間約5億円の改良工事により老朽化対策を進めていくこととしている。
　管路更新率については、令和2年度に大きく上昇し、その後も類似団体平均値を上回っている。
　当市の水道施設は、管路のみならず機械装置の老朽化も進んでいる状況にあるため、施設更新の優先度について検討するとともに、更新に伴う財源確保を行い、安定した水道水の供給ができるよう、引き続き努めていきたい。</t>
    <rPh sb="1" eb="3">
      <t>ユウケイ</t>
    </rPh>
    <rPh sb="3" eb="5">
      <t>コテイ</t>
    </rPh>
    <rPh sb="5" eb="7">
      <t>シサン</t>
    </rPh>
    <rPh sb="7" eb="9">
      <t>ゲンカ</t>
    </rPh>
    <rPh sb="9" eb="12">
      <t>ショウキャクリツ</t>
    </rPh>
    <rPh sb="14" eb="16">
      <t>ルイジ</t>
    </rPh>
    <rPh sb="16" eb="18">
      <t>ダンタイ</t>
    </rPh>
    <rPh sb="19" eb="21">
      <t>ヒカク</t>
    </rPh>
    <rPh sb="23" eb="24">
      <t>タカ</t>
    </rPh>
    <rPh sb="25" eb="27">
      <t>スウチ</t>
    </rPh>
    <rPh sb="31" eb="33">
      <t>ネンネン</t>
    </rPh>
    <rPh sb="33" eb="35">
      <t>ジョウショウ</t>
    </rPh>
    <rPh sb="43" eb="45">
      <t>カンロ</t>
    </rPh>
    <rPh sb="45" eb="48">
      <t>ケイネンカ</t>
    </rPh>
    <rPh sb="48" eb="49">
      <t>リツ</t>
    </rPh>
    <rPh sb="54" eb="56">
      <t>ドウヨウ</t>
    </rPh>
    <rPh sb="57" eb="59">
      <t>ジョウキョウ</t>
    </rPh>
    <rPh sb="63" eb="65">
      <t>ルイジ</t>
    </rPh>
    <rPh sb="65" eb="67">
      <t>ダンタイ</t>
    </rPh>
    <rPh sb="70" eb="72">
      <t>ホウテイ</t>
    </rPh>
    <rPh sb="72" eb="74">
      <t>タイヨウ</t>
    </rPh>
    <rPh sb="74" eb="76">
      <t>ネンスウ</t>
    </rPh>
    <rPh sb="77" eb="78">
      <t>チカ</t>
    </rPh>
    <rPh sb="79" eb="81">
      <t>シサン</t>
    </rPh>
    <rPh sb="85" eb="87">
      <t>ホウテイ</t>
    </rPh>
    <rPh sb="87" eb="89">
      <t>タイヨウ</t>
    </rPh>
    <rPh sb="89" eb="91">
      <t>ネンスウ</t>
    </rPh>
    <rPh sb="92" eb="94">
      <t>ケイカ</t>
    </rPh>
    <rPh sb="96" eb="98">
      <t>カンロ</t>
    </rPh>
    <rPh sb="99" eb="101">
      <t>ホユウ</t>
    </rPh>
    <rPh sb="108" eb="109">
      <t>シメ</t>
    </rPh>
    <rPh sb="114" eb="116">
      <t>カンロ</t>
    </rPh>
    <rPh sb="116" eb="118">
      <t>コウシン</t>
    </rPh>
    <rPh sb="119" eb="120">
      <t>オク</t>
    </rPh>
    <rPh sb="124" eb="126">
      <t>ジョウキョウ</t>
    </rPh>
    <rPh sb="132" eb="133">
      <t>カンガ</t>
    </rPh>
    <rPh sb="135" eb="137">
      <t>スイドウ</t>
    </rPh>
    <rPh sb="137" eb="139">
      <t>ジギョウ</t>
    </rPh>
    <rPh sb="144" eb="145">
      <t>モト</t>
    </rPh>
    <rPh sb="148" eb="150">
      <t>ネンカン</t>
    </rPh>
    <rPh sb="150" eb="151">
      <t>ヤク</t>
    </rPh>
    <rPh sb="152" eb="154">
      <t>オクエン</t>
    </rPh>
    <rPh sb="155" eb="157">
      <t>カイリョウ</t>
    </rPh>
    <rPh sb="157" eb="159">
      <t>コウジ</t>
    </rPh>
    <rPh sb="162" eb="165">
      <t>ロウキュウカ</t>
    </rPh>
    <rPh sb="165" eb="167">
      <t>タイサク</t>
    </rPh>
    <rPh sb="168" eb="169">
      <t>スス</t>
    </rPh>
    <rPh sb="183" eb="185">
      <t>カンロ</t>
    </rPh>
    <rPh sb="185" eb="187">
      <t>コウシン</t>
    </rPh>
    <rPh sb="187" eb="188">
      <t>リツ</t>
    </rPh>
    <rPh sb="194" eb="195">
      <t>レイ</t>
    </rPh>
    <rPh sb="195" eb="196">
      <t>ワ</t>
    </rPh>
    <rPh sb="197" eb="199">
      <t>ネンド</t>
    </rPh>
    <rPh sb="200" eb="201">
      <t>オオ</t>
    </rPh>
    <rPh sb="203" eb="205">
      <t>ジョウショウ</t>
    </rPh>
    <rPh sb="209" eb="210">
      <t>ゴ</t>
    </rPh>
    <rPh sb="211" eb="215">
      <t>ルイジダンタイ</t>
    </rPh>
    <rPh sb="215" eb="218">
      <t>ヘイキンチ</t>
    </rPh>
    <rPh sb="219" eb="221">
      <t>ウワマワ</t>
    </rPh>
    <rPh sb="228" eb="230">
      <t>トウシ</t>
    </rPh>
    <rPh sb="231" eb="233">
      <t>スイドウ</t>
    </rPh>
    <rPh sb="233" eb="235">
      <t>シセツ</t>
    </rPh>
    <rPh sb="237" eb="239">
      <t>カンロ</t>
    </rPh>
    <rPh sb="244" eb="246">
      <t>キカイ</t>
    </rPh>
    <rPh sb="246" eb="248">
      <t>ソウチ</t>
    </rPh>
    <rPh sb="249" eb="252">
      <t>ロウキュウカ</t>
    </rPh>
    <rPh sb="253" eb="254">
      <t>スス</t>
    </rPh>
    <rPh sb="258" eb="260">
      <t>ジョウキョウ</t>
    </rPh>
    <rPh sb="266" eb="268">
      <t>シセツ</t>
    </rPh>
    <rPh sb="268" eb="270">
      <t>コウシン</t>
    </rPh>
    <rPh sb="271" eb="274">
      <t>ユウセンド</t>
    </rPh>
    <rPh sb="278" eb="280">
      <t>ケントウ</t>
    </rPh>
    <rPh sb="287" eb="289">
      <t>コウシン</t>
    </rPh>
    <rPh sb="290" eb="291">
      <t>トモナ</t>
    </rPh>
    <rPh sb="292" eb="294">
      <t>ザイゲン</t>
    </rPh>
    <rPh sb="294" eb="296">
      <t>カクホ</t>
    </rPh>
    <rPh sb="297" eb="298">
      <t>オコナ</t>
    </rPh>
    <rPh sb="300" eb="302">
      <t>アンテイ</t>
    </rPh>
    <rPh sb="304" eb="306">
      <t>スイドウ</t>
    </rPh>
    <rPh sb="306" eb="307">
      <t>ミズ</t>
    </rPh>
    <rPh sb="308" eb="310">
      <t>キョウキュウ</t>
    </rPh>
    <rPh sb="317" eb="318">
      <t>ヒ</t>
    </rPh>
    <rPh sb="319" eb="320">
      <t>ツヅ</t>
    </rPh>
    <rPh sb="321" eb="322">
      <t>ツト</t>
    </rPh>
    <phoneticPr fontId="4"/>
  </si>
  <si>
    <t>　諏訪市の水道事業では、平成29年5月に水道事業ビジョンを策定し、計画に基づく施設の老朽化対策や耐震化対策を推進してきた。併せて、水道事業ビジョンに基づき平成30年10月に料金改定を行った。
　しかし、新型コロナウイルス感染症の影響からの脱却が進み社会経済情勢も平準化してきたが、人口減少等により料金収入が減少するとともに、エネルギー価格の高騰に伴い、動力費や光熱水費等の支出が増加するなど、水道事業ビジョンにおける投資・財政計画とは乖離が生じている。
　新型コロナウイルス感染症による市民生活の影響を鑑み、令和5年10月に予定していた料金改定を見送りしていたが、このような状況を受け、令和6年10月の料金改定に向けた取組を進めるとともに、水道事業ビジョンの見直しにより、さらに実効性・実現性のある経営戦略を策定することで、次世代まで持続可能な水道事業の実現に努めていきたい。</t>
    <rPh sb="1" eb="4">
      <t>スワシ</t>
    </rPh>
    <rPh sb="5" eb="7">
      <t>スイドウ</t>
    </rPh>
    <rPh sb="7" eb="9">
      <t>ジギョウ</t>
    </rPh>
    <rPh sb="12" eb="14">
      <t>ヘイセイ</t>
    </rPh>
    <rPh sb="16" eb="17">
      <t>ネン</t>
    </rPh>
    <rPh sb="18" eb="19">
      <t>ガツ</t>
    </rPh>
    <rPh sb="20" eb="22">
      <t>スイドウ</t>
    </rPh>
    <rPh sb="22" eb="24">
      <t>ジギョウ</t>
    </rPh>
    <rPh sb="29" eb="31">
      <t>サクテイ</t>
    </rPh>
    <rPh sb="33" eb="35">
      <t>ケイカク</t>
    </rPh>
    <rPh sb="36" eb="37">
      <t>モト</t>
    </rPh>
    <rPh sb="39" eb="41">
      <t>シセツ</t>
    </rPh>
    <rPh sb="42" eb="45">
      <t>ロウキュウカ</t>
    </rPh>
    <rPh sb="45" eb="47">
      <t>タイサク</t>
    </rPh>
    <rPh sb="48" eb="51">
      <t>タイシンカ</t>
    </rPh>
    <rPh sb="51" eb="53">
      <t>タイサク</t>
    </rPh>
    <rPh sb="54" eb="56">
      <t>スイシン</t>
    </rPh>
    <rPh sb="61" eb="62">
      <t>アワ</t>
    </rPh>
    <rPh sb="65" eb="69">
      <t>スイドウジギョウ</t>
    </rPh>
    <rPh sb="74" eb="75">
      <t>モト</t>
    </rPh>
    <rPh sb="77" eb="79">
      <t>ヘイセイ</t>
    </rPh>
    <rPh sb="81" eb="82">
      <t>ネン</t>
    </rPh>
    <rPh sb="84" eb="85">
      <t>ガツ</t>
    </rPh>
    <rPh sb="86" eb="88">
      <t>リョウキン</t>
    </rPh>
    <rPh sb="88" eb="90">
      <t>カイテイ</t>
    </rPh>
    <rPh sb="91" eb="92">
      <t>オコナ</t>
    </rPh>
    <rPh sb="101" eb="103">
      <t>シンガタ</t>
    </rPh>
    <rPh sb="110" eb="113">
      <t>カンセンショウ</t>
    </rPh>
    <rPh sb="114" eb="116">
      <t>エイキョウ</t>
    </rPh>
    <rPh sb="119" eb="121">
      <t>ダッキャク</t>
    </rPh>
    <rPh sb="122" eb="123">
      <t>スス</t>
    </rPh>
    <rPh sb="124" eb="126">
      <t>シャカイ</t>
    </rPh>
    <rPh sb="126" eb="128">
      <t>ケイザイ</t>
    </rPh>
    <rPh sb="128" eb="130">
      <t>ジョウセイ</t>
    </rPh>
    <rPh sb="131" eb="134">
      <t>ヘイジュンカ</t>
    </rPh>
    <rPh sb="140" eb="142">
      <t>ジンコウ</t>
    </rPh>
    <rPh sb="142" eb="144">
      <t>ゲンショウ</t>
    </rPh>
    <rPh sb="144" eb="145">
      <t>ナド</t>
    </rPh>
    <rPh sb="148" eb="150">
      <t>リョウキン</t>
    </rPh>
    <rPh sb="150" eb="152">
      <t>シュウニュウ</t>
    </rPh>
    <rPh sb="153" eb="155">
      <t>ゲンショウ</t>
    </rPh>
    <rPh sb="167" eb="169">
      <t>カカク</t>
    </rPh>
    <rPh sb="170" eb="172">
      <t>コウトウ</t>
    </rPh>
    <rPh sb="173" eb="174">
      <t>トモナ</t>
    </rPh>
    <rPh sb="176" eb="178">
      <t>ドウリョク</t>
    </rPh>
    <rPh sb="178" eb="179">
      <t>ヒ</t>
    </rPh>
    <rPh sb="180" eb="184">
      <t>コウネツスイヒ</t>
    </rPh>
    <rPh sb="184" eb="185">
      <t>ナド</t>
    </rPh>
    <rPh sb="186" eb="188">
      <t>シシュツ</t>
    </rPh>
    <rPh sb="189" eb="191">
      <t>ゾウカ</t>
    </rPh>
    <rPh sb="196" eb="198">
      <t>スイドウ</t>
    </rPh>
    <rPh sb="198" eb="200">
      <t>ジギョウ</t>
    </rPh>
    <rPh sb="208" eb="210">
      <t>トウシ</t>
    </rPh>
    <rPh sb="211" eb="213">
      <t>ザイセイ</t>
    </rPh>
    <rPh sb="213" eb="215">
      <t>ケイカク</t>
    </rPh>
    <rPh sb="217" eb="219">
      <t>カイリ</t>
    </rPh>
    <rPh sb="220" eb="221">
      <t>ショウ</t>
    </rPh>
    <rPh sb="228" eb="230">
      <t>シンガタ</t>
    </rPh>
    <rPh sb="237" eb="240">
      <t>カンセンショウ</t>
    </rPh>
    <rPh sb="243" eb="245">
      <t>シミン</t>
    </rPh>
    <rPh sb="245" eb="247">
      <t>セイカツ</t>
    </rPh>
    <rPh sb="248" eb="250">
      <t>エイキョウ</t>
    </rPh>
    <rPh sb="251" eb="252">
      <t>カンガ</t>
    </rPh>
    <rPh sb="254" eb="255">
      <t>レイ</t>
    </rPh>
    <rPh sb="255" eb="256">
      <t>ワ</t>
    </rPh>
    <rPh sb="257" eb="258">
      <t>ネン</t>
    </rPh>
    <rPh sb="260" eb="261">
      <t>ガツ</t>
    </rPh>
    <rPh sb="262" eb="264">
      <t>ヨテイ</t>
    </rPh>
    <rPh sb="268" eb="270">
      <t>リョウキン</t>
    </rPh>
    <rPh sb="270" eb="272">
      <t>カイテイ</t>
    </rPh>
    <rPh sb="273" eb="275">
      <t>ミオク</t>
    </rPh>
    <rPh sb="293" eb="294">
      <t>レイ</t>
    </rPh>
    <rPh sb="294" eb="295">
      <t>ワ</t>
    </rPh>
    <rPh sb="296" eb="297">
      <t>ネン</t>
    </rPh>
    <rPh sb="299" eb="300">
      <t>ガツ</t>
    </rPh>
    <rPh sb="301" eb="303">
      <t>リョウキン</t>
    </rPh>
    <rPh sb="303" eb="305">
      <t>カイテイ</t>
    </rPh>
    <rPh sb="306" eb="307">
      <t>ム</t>
    </rPh>
    <rPh sb="309" eb="311">
      <t>トリクミ</t>
    </rPh>
    <rPh sb="312" eb="313">
      <t>スス</t>
    </rPh>
    <rPh sb="320" eb="322">
      <t>スイドウ</t>
    </rPh>
    <rPh sb="322" eb="324">
      <t>ジギョウ</t>
    </rPh>
    <rPh sb="329" eb="331">
      <t>ミナオ</t>
    </rPh>
    <rPh sb="339" eb="342">
      <t>ジッコウセイ</t>
    </rPh>
    <rPh sb="343" eb="346">
      <t>ジツゲンセイ</t>
    </rPh>
    <rPh sb="354" eb="356">
      <t>サクテイ</t>
    </rPh>
    <rPh sb="372" eb="374">
      <t>スイドウ</t>
    </rPh>
    <rPh sb="374" eb="376">
      <t>ジギョウ</t>
    </rPh>
    <rPh sb="377" eb="379">
      <t>ジツゲン</t>
    </rPh>
    <rPh sb="380" eb="3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</si>
</sst>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0.44</c:v>
                </c:pt>
                <c:pt idx="2">
                  <c:v>1.08</c:v>
                </c:pt>
                <c:pt idx="3">
                  <c:v>0.71</c:v>
                </c:pt>
                <c:pt idx="4">
                  <c:v>0.74</c:v>
                </c:pt>
              </c:numCache>
            </c:numRef>
          </c:val>
          <c:extLst>
            <c:ext xmlns:c16="http://schemas.microsoft.com/office/drawing/2014/chart" uri="{C3380CC4-5D6E-409C-BE32-E72D297353CC}">
              <c16:uniqueId val="{00000000-803A-47E9-BBC4-4CBFC36052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803A-47E9-BBC4-4CBFC36052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52.92</c:v>
                </c:pt>
                <c:pt idx="1">
                  <c:v>53.63</c:v>
                </c:pt>
                <c:pt idx="2">
                  <c:v>51.32</c:v>
                </c:pt>
                <c:pt idx="3">
                  <c:v>50.74</c:v>
                </c:pt>
                <c:pt idx="4">
                  <c:v>50.99</c:v>
                </c:pt>
              </c:numCache>
            </c:numRef>
          </c:val>
          <c:extLst>
            <c:ext xmlns:c16="http://schemas.microsoft.com/office/drawing/2014/chart" uri="{C3380CC4-5D6E-409C-BE32-E72D297353CC}">
              <c16:uniqueId val="{00000000-7A40-4AD4-B107-E23BF76932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7A40-4AD4-B107-E23BF76932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82.98</c:v>
                </c:pt>
                <c:pt idx="1">
                  <c:v>82.28</c:v>
                </c:pt>
                <c:pt idx="2">
                  <c:v>83.59</c:v>
                </c:pt>
                <c:pt idx="3">
                  <c:v>83.65</c:v>
                </c:pt>
                <c:pt idx="4">
                  <c:v>82.47</c:v>
                </c:pt>
              </c:numCache>
            </c:numRef>
          </c:val>
          <c:extLst>
            <c:ext xmlns:c16="http://schemas.microsoft.com/office/drawing/2014/chart" uri="{C3380CC4-5D6E-409C-BE32-E72D297353CC}">
              <c16:uniqueId val="{00000000-A038-4BD8-82B4-163A5ABEED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A038-4BD8-82B4-163A5ABEED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118.07</c:v>
                </c:pt>
                <c:pt idx="1">
                  <c:v>118.54</c:v>
                </c:pt>
                <c:pt idx="2">
                  <c:v>108.63</c:v>
                </c:pt>
                <c:pt idx="3">
                  <c:v>112.93</c:v>
                </c:pt>
                <c:pt idx="4">
                  <c:v>109.39</c:v>
                </c:pt>
              </c:numCache>
            </c:numRef>
          </c:val>
          <c:extLst>
            <c:ext xmlns:c16="http://schemas.microsoft.com/office/drawing/2014/chart" uri="{C3380CC4-5D6E-409C-BE32-E72D297353CC}">
              <c16:uniqueId val="{00000000-4DD1-4F5E-ABA7-914C9D761E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4DD1-4F5E-ABA7-914C9D761E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52.32</c:v>
                </c:pt>
                <c:pt idx="1">
                  <c:v>52.98</c:v>
                </c:pt>
                <c:pt idx="2">
                  <c:v>53.4</c:v>
                </c:pt>
                <c:pt idx="3">
                  <c:v>54.41</c:v>
                </c:pt>
                <c:pt idx="4">
                  <c:v>55.4</c:v>
                </c:pt>
              </c:numCache>
            </c:numRef>
          </c:val>
          <c:extLst>
            <c:ext xmlns:c16="http://schemas.microsoft.com/office/drawing/2014/chart" uri="{C3380CC4-5D6E-409C-BE32-E72D297353CC}">
              <c16:uniqueId val="{00000000-FE64-4A1F-A880-369E9D109A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E64-4A1F-A880-369E9D109A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34.14</c:v>
                </c:pt>
                <c:pt idx="1">
                  <c:v>33.51</c:v>
                </c:pt>
                <c:pt idx="2">
                  <c:v>35.1</c:v>
                </c:pt>
                <c:pt idx="3">
                  <c:v>35.76</c:v>
                </c:pt>
                <c:pt idx="4">
                  <c:v>36.6</c:v>
                </c:pt>
              </c:numCache>
            </c:numRef>
          </c:val>
          <c:extLst>
            <c:ext xmlns:c16="http://schemas.microsoft.com/office/drawing/2014/chart" uri="{C3380CC4-5D6E-409C-BE32-E72D297353CC}">
              <c16:uniqueId val="{00000000-9864-4C8E-BCCA-AA80094D47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864-4C8E-BCCA-AA80094D47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2F-4256-A51C-80DAE6FD16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B2F-4256-A51C-80DAE6FD16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302.63</c:v>
                </c:pt>
                <c:pt idx="1">
                  <c:v>329.35</c:v>
                </c:pt>
                <c:pt idx="2">
                  <c:v>422.08</c:v>
                </c:pt>
                <c:pt idx="3">
                  <c:v>448.56</c:v>
                </c:pt>
                <c:pt idx="4">
                  <c:v>650.30999999999995</c:v>
                </c:pt>
              </c:numCache>
            </c:numRef>
          </c:val>
          <c:extLst>
            <c:ext xmlns:c16="http://schemas.microsoft.com/office/drawing/2014/chart" uri="{C3380CC4-5D6E-409C-BE32-E72D297353CC}">
              <c16:uniqueId val="{00000000-3129-485D-AE3C-0F45ED1F9B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129-485D-AE3C-0F45ED1F9B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237.16</c:v>
                </c:pt>
                <c:pt idx="1">
                  <c:v>227.98</c:v>
                </c:pt>
                <c:pt idx="2">
                  <c:v>241</c:v>
                </c:pt>
                <c:pt idx="3">
                  <c:v>245.91</c:v>
                </c:pt>
                <c:pt idx="4">
                  <c:v>243.07</c:v>
                </c:pt>
              </c:numCache>
            </c:numRef>
          </c:val>
          <c:extLst>
            <c:ext xmlns:c16="http://schemas.microsoft.com/office/drawing/2014/chart" uri="{C3380CC4-5D6E-409C-BE32-E72D297353CC}">
              <c16:uniqueId val="{00000000-76B6-4E7B-996A-00B612E6EF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6B6-4E7B-996A-00B612E6EF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119.56</c:v>
                </c:pt>
                <c:pt idx="1">
                  <c:v>119.59</c:v>
                </c:pt>
                <c:pt idx="2">
                  <c:v>108.15</c:v>
                </c:pt>
                <c:pt idx="3">
                  <c:v>113.66</c:v>
                </c:pt>
                <c:pt idx="4">
                  <c:v>109.18</c:v>
                </c:pt>
              </c:numCache>
            </c:numRef>
          </c:val>
          <c:extLst>
            <c:ext xmlns:c16="http://schemas.microsoft.com/office/drawing/2014/chart" uri="{C3380CC4-5D6E-409C-BE32-E72D297353CC}">
              <c16:uniqueId val="{00000000-FA82-4F5A-86DF-C475298CF9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A82-4F5A-86DF-C475298CF9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98.48</c:v>
                </c:pt>
                <c:pt idx="1">
                  <c:v>104.97</c:v>
                </c:pt>
                <c:pt idx="2">
                  <c:v>113.17</c:v>
                </c:pt>
                <c:pt idx="3">
                  <c:v>109</c:v>
                </c:pt>
                <c:pt idx="4">
                  <c:v>114.57</c:v>
                </c:pt>
              </c:numCache>
            </c:numRef>
          </c:val>
          <c:extLst>
            <c:ext xmlns:c16="http://schemas.microsoft.com/office/drawing/2014/chart" uri="{C3380CC4-5D6E-409C-BE32-E72D297353CC}">
              <c16:uniqueId val="{00000000-8E9F-4E1E-A7A6-25C057CC94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E9F-4E1E-A7A6-25C057CC94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長野県　諏訪市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48385</v>
      </c>
      <c r="AM8" s="45"/>
      <c r="AN8" s="45"/>
      <c r="AO8" s="45"/>
      <c r="AP8" s="45"/>
      <c r="AQ8" s="45"/>
      <c r="AR8" s="45"/>
      <c r="AS8" s="45"/>
      <c r="AT8" s="46">
        <f>データ!$S$6</f>
        <v>109.17</v>
      </c>
      <c r="AU8" s="47"/>
      <c r="AV8" s="47"/>
      <c r="AW8" s="47"/>
      <c r="AX8" s="47"/>
      <c r="AY8" s="47"/>
      <c r="AZ8" s="47"/>
      <c r="BA8" s="47"/>
      <c r="BB8" s="48">
        <f>データ!$T$6</f>
        <v>443.21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73.11</v>
      </c>
      <c r="J10" s="47"/>
      <c r="K10" s="47"/>
      <c r="L10" s="47"/>
      <c r="M10" s="47"/>
      <c r="N10" s="47"/>
      <c r="O10" s="81"/>
      <c r="P10" s="48">
        <f>データ!$P$6</f>
        <v>99.89</v>
      </c>
      <c r="Q10" s="48"/>
      <c r="R10" s="48"/>
      <c r="S10" s="48"/>
      <c r="T10" s="48"/>
      <c r="U10" s="48"/>
      <c r="V10" s="48"/>
      <c r="W10" s="45">
        <f>データ!$Q$6</f>
        <v>1972</v>
      </c>
      <c r="X10" s="45"/>
      <c r="Y10" s="45"/>
      <c r="Z10" s="45"/>
      <c r="AA10" s="45"/>
      <c r="AB10" s="45"/>
      <c r="AC10" s="45"/>
      <c r="AD10" s="2"/>
      <c r="AE10" s="2"/>
      <c r="AF10" s="2"/>
      <c r="AG10" s="2"/>
      <c r="AH10" s="2"/>
      <c r="AI10" s="2"/>
      <c r="AJ10" s="2"/>
      <c r="AK10" s="2"/>
      <c r="AL10" s="45">
        <f>データ!$U$6</f>
        <v>48020</v>
      </c>
      <c r="AM10" s="45"/>
      <c r="AN10" s="45"/>
      <c r="AO10" s="45"/>
      <c r="AP10" s="45"/>
      <c r="AQ10" s="45"/>
      <c r="AR10" s="45"/>
      <c r="AS10" s="45"/>
      <c r="AT10" s="46">
        <f>データ!$V$6</f>
        <v>23.01</v>
      </c>
      <c r="AU10" s="47"/>
      <c r="AV10" s="47"/>
      <c r="AW10" s="47"/>
      <c r="AX10" s="47"/>
      <c r="AY10" s="47"/>
      <c r="AZ10" s="47"/>
      <c r="BA10" s="47"/>
      <c r="BB10" s="48">
        <f>データ!$W$6</f>
        <v>2086.92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IXNdtJc8TeG4nq8CggtlVj/X/tdNFtHYZu2PgcB3dNqUmTIvC76vYpe/Ms0yEjaxrozGQQ0F6wYUXOR9nKX6Q==" saltValue="5afPhj7FW3xUb/P7ugYq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202061</v>
      </c>
      <c r="D6" s="20">
        <f t="shared" si="3"/>
        <v>46</v>
      </c>
      <c r="E6" s="20">
        <f t="shared" si="3"/>
        <v>1</v>
      </c>
      <c r="F6" s="20">
        <f t="shared" si="3"/>
        <v>0</v>
      </c>
      <c r="G6" s="20">
        <f t="shared" si="3"/>
        <v>1</v>
      </c>
      <c r="H6" s="20" t="str">
        <f t="shared" si="3"/>
        <v>長野県　諏訪市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73.11</v>
      </c>
      <c r="P6" s="21">
        <f t="shared" si="3"/>
        <v>99.89</v>
      </c>
      <c r="Q6" s="21">
        <f t="shared" si="3"/>
        <v>1972</v>
      </c>
      <c r="R6" s="21">
        <f t="shared" si="3"/>
        <v>48385</v>
      </c>
      <c r="S6" s="21">
        <f t="shared" si="3"/>
        <v>109.17</v>
      </c>
      <c r="T6" s="21">
        <f t="shared" si="3"/>
        <v>443.21</v>
      </c>
      <c r="U6" s="21">
        <f t="shared" si="3"/>
        <v>48020</v>
      </c>
      <c r="V6" s="21">
        <f t="shared" si="3"/>
        <v>23.01</v>
      </c>
      <c r="W6" s="21">
        <f t="shared" si="3"/>
        <v>2086.92</v>
      </c>
      <c r="X6" s="22">
        <f>IF(X7="",NA(),X7)</f>
        <v>118.07</v>
      </c>
      <c r="Y6" s="22">
        <f t="shared" ref="Y6:AG6" si="4">IF(Y7="",NA(),Y7)</f>
        <v>118.54</v>
      </c>
      <c r="Z6" s="22">
        <f t="shared" si="4"/>
        <v>108.63</v>
      </c>
      <c r="AA6" s="22">
        <f t="shared" si="4"/>
        <v>112.93</v>
      </c>
      <c r="AB6" s="22">
        <f t="shared" si="4"/>
        <v>109.39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302.63</v>
      </c>
      <c r="AU6" s="22">
        <f t="shared" ref="AU6:BC6" si="6">IF(AU7="",NA(),AU7)</f>
        <v>329.35</v>
      </c>
      <c r="AV6" s="22">
        <f t="shared" si="6"/>
        <v>422.08</v>
      </c>
      <c r="AW6" s="22">
        <f t="shared" si="6"/>
        <v>448.56</v>
      </c>
      <c r="AX6" s="22">
        <f t="shared" si="6"/>
        <v>650.30999999999995</v>
      </c>
      <c r="AY6" s="22">
        <f t="shared" si="6"/>
        <v>366.03</v>
      </c>
      <c r="AZ6" s="22">
        <f t="shared" si="6"/>
        <v>365.18</v>
      </c>
      <c r="BA6" s="22">
        <f t="shared" si="6"/>
        <v>327.77</v>
      </c>
      <c r="BB6" s="22">
        <f t="shared" si="6"/>
        <v>338.02</v>
      </c>
      <c r="BC6" s="22">
        <f t="shared" si="6"/>
        <v>345.94</v>
      </c>
      <c r="BD6" s="21" t="str">
        <f>IF(BD7="","",IF(BD7="-","【-】","【"&amp;SUBSTITUTE(TEXT(BD7,"#,##0.00"),"-","△")&amp;"】"))</f>
        <v>【252.29】</v>
      </c>
      <c r="BE6" s="22">
        <f>IF(BE7="",NA(),BE7)</f>
        <v>237.16</v>
      </c>
      <c r="BF6" s="22">
        <f t="shared" ref="BF6:BN6" si="7">IF(BF7="",NA(),BF7)</f>
        <v>227.98</v>
      </c>
      <c r="BG6" s="22">
        <f t="shared" si="7"/>
        <v>241</v>
      </c>
      <c r="BH6" s="22">
        <f t="shared" si="7"/>
        <v>245.91</v>
      </c>
      <c r="BI6" s="22">
        <f t="shared" si="7"/>
        <v>243.07</v>
      </c>
      <c r="BJ6" s="22">
        <f t="shared" si="7"/>
        <v>370.12</v>
      </c>
      <c r="BK6" s="22">
        <f t="shared" si="7"/>
        <v>371.65</v>
      </c>
      <c r="BL6" s="22">
        <f t="shared" si="7"/>
        <v>397.1</v>
      </c>
      <c r="BM6" s="22">
        <f t="shared" si="7"/>
        <v>379.91</v>
      </c>
      <c r="BN6" s="22">
        <f t="shared" si="7"/>
        <v>386.61</v>
      </c>
      <c r="BO6" s="21" t="str">
        <f>IF(BO7="","",IF(BO7="-","【-】","【"&amp;SUBSTITUTE(TEXT(BO7,"#,##0.00"),"-","△")&amp;"】"))</f>
        <v>【268.07】</v>
      </c>
      <c r="BP6" s="22">
        <f>IF(BP7="",NA(),BP7)</f>
        <v>119.56</v>
      </c>
      <c r="BQ6" s="22">
        <f t="shared" ref="BQ6:BY6" si="8">IF(BQ7="",NA(),BQ7)</f>
        <v>119.59</v>
      </c>
      <c r="BR6" s="22">
        <f t="shared" si="8"/>
        <v>108.15</v>
      </c>
      <c r="BS6" s="22">
        <f t="shared" si="8"/>
        <v>113.66</v>
      </c>
      <c r="BT6" s="22">
        <f t="shared" si="8"/>
        <v>109.18</v>
      </c>
      <c r="BU6" s="22">
        <f t="shared" si="8"/>
        <v>100.42</v>
      </c>
      <c r="BV6" s="22">
        <f t="shared" si="8"/>
        <v>98.77</v>
      </c>
      <c r="BW6" s="22">
        <f t="shared" si="8"/>
        <v>95.79</v>
      </c>
      <c r="BX6" s="22">
        <f t="shared" si="8"/>
        <v>98.3</v>
      </c>
      <c r="BY6" s="22">
        <f t="shared" si="8"/>
        <v>93.82</v>
      </c>
      <c r="BZ6" s="21" t="str">
        <f>IF(BZ7="","",IF(BZ7="-","【-】","【"&amp;SUBSTITUTE(TEXT(BZ7,"#,##0.00"),"-","△")&amp;"】"))</f>
        <v>【97.47】</v>
      </c>
      <c r="CA6" s="22">
        <f>IF(CA7="",NA(),CA7)</f>
        <v>98.48</v>
      </c>
      <c r="CB6" s="22">
        <f t="shared" ref="CB6:CJ6" si="9">IF(CB7="",NA(),CB7)</f>
        <v>104.97</v>
      </c>
      <c r="CC6" s="22">
        <f t="shared" si="9"/>
        <v>113.17</v>
      </c>
      <c r="CD6" s="22">
        <f t="shared" si="9"/>
        <v>109</v>
      </c>
      <c r="CE6" s="22">
        <f t="shared" si="9"/>
        <v>114.57</v>
      </c>
      <c r="CF6" s="22">
        <f t="shared" si="9"/>
        <v>171.67</v>
      </c>
      <c r="CG6" s="22">
        <f t="shared" si="9"/>
        <v>173.67</v>
      </c>
      <c r="CH6" s="22">
        <f t="shared" si="9"/>
        <v>171.13</v>
      </c>
      <c r="CI6" s="22">
        <f t="shared" si="9"/>
        <v>173.7</v>
      </c>
      <c r="CJ6" s="22">
        <f t="shared" si="9"/>
        <v>178.94</v>
      </c>
      <c r="CK6" s="21" t="str">
        <f>IF(CK7="","",IF(CK7="-","【-】","【"&amp;SUBSTITUTE(TEXT(CK7,"#,##0.00"),"-","△")&amp;"】"))</f>
        <v>【174.75】</v>
      </c>
      <c r="CL6" s="22">
        <f>IF(CL7="",NA(),CL7)</f>
        <v>52.92</v>
      </c>
      <c r="CM6" s="22">
        <f t="shared" ref="CM6:CU6" si="10">IF(CM7="",NA(),CM7)</f>
        <v>53.63</v>
      </c>
      <c r="CN6" s="22">
        <f t="shared" si="10"/>
        <v>51.32</v>
      </c>
      <c r="CO6" s="22">
        <f t="shared" si="10"/>
        <v>50.74</v>
      </c>
      <c r="CP6" s="22">
        <f t="shared" si="10"/>
        <v>50.99</v>
      </c>
      <c r="CQ6" s="22">
        <f t="shared" si="10"/>
        <v>59.74</v>
      </c>
      <c r="CR6" s="22">
        <f t="shared" si="10"/>
        <v>59.67</v>
      </c>
      <c r="CS6" s="22">
        <f t="shared" si="10"/>
        <v>60.12</v>
      </c>
      <c r="CT6" s="22">
        <f t="shared" si="10"/>
        <v>60.34</v>
      </c>
      <c r="CU6" s="22">
        <f t="shared" si="10"/>
        <v>59.54</v>
      </c>
      <c r="CV6" s="21" t="str">
        <f>IF(CV7="","",IF(CV7="-","【-】","【"&amp;SUBSTITUTE(TEXT(CV7,"#,##0.00"),"-","△")&amp;"】"))</f>
        <v>【59.97】</v>
      </c>
      <c r="CW6" s="22">
        <f>IF(CW7="",NA(),CW7)</f>
        <v>82.98</v>
      </c>
      <c r="CX6" s="22">
        <f t="shared" ref="CX6:DF6" si="11">IF(CX7="",NA(),CX7)</f>
        <v>82.28</v>
      </c>
      <c r="CY6" s="22">
        <f t="shared" si="11"/>
        <v>83.59</v>
      </c>
      <c r="CZ6" s="22">
        <f t="shared" si="11"/>
        <v>83.65</v>
      </c>
      <c r="DA6" s="22">
        <f t="shared" si="11"/>
        <v>82.47</v>
      </c>
      <c r="DB6" s="22">
        <f t="shared" si="11"/>
        <v>84.8</v>
      </c>
      <c r="DC6" s="22">
        <f t="shared" si="11"/>
        <v>84.6</v>
      </c>
      <c r="DD6" s="22">
        <f t="shared" si="11"/>
        <v>84.24</v>
      </c>
      <c r="DE6" s="22">
        <f t="shared" si="11"/>
        <v>84.19</v>
      </c>
      <c r="DF6" s="22">
        <f t="shared" si="11"/>
        <v>83.93</v>
      </c>
      <c r="DG6" s="21" t="str">
        <f>IF(DG7="","",IF(DG7="-","【-】","【"&amp;SUBSTITUTE(TEXT(DG7,"#,##0.00"),"-","△")&amp;"】"))</f>
        <v>【89.76】</v>
      </c>
      <c r="DH6" s="22">
        <f>IF(DH7="",NA(),DH7)</f>
        <v>52.32</v>
      </c>
      <c r="DI6" s="22">
        <f t="shared" ref="DI6:DQ6" si="12">IF(DI7="",NA(),DI7)</f>
        <v>52.98</v>
      </c>
      <c r="DJ6" s="22">
        <f t="shared" si="12"/>
        <v>53.4</v>
      </c>
      <c r="DK6" s="22">
        <f t="shared" si="12"/>
        <v>54.41</v>
      </c>
      <c r="DL6" s="22">
        <f t="shared" si="12"/>
        <v>55.4</v>
      </c>
      <c r="DM6" s="22">
        <f t="shared" si="12"/>
        <v>47.66</v>
      </c>
      <c r="DN6" s="22">
        <f t="shared" si="12"/>
        <v>48.17</v>
      </c>
      <c r="DO6" s="22">
        <f t="shared" si="12"/>
        <v>48.83</v>
      </c>
      <c r="DP6" s="22">
        <f t="shared" si="12"/>
        <v>49.96</v>
      </c>
      <c r="DQ6" s="22">
        <f t="shared" si="12"/>
        <v>50.82</v>
      </c>
      <c r="DR6" s="21" t="str">
        <f>IF(DR7="","",IF(DR7="-","【-】","【"&amp;SUBSTITUTE(TEXT(DR7,"#,##0.00"),"-","△")&amp;"】"))</f>
        <v>【51.51】</v>
      </c>
      <c r="DS6" s="22">
        <f>IF(DS7="",NA(),DS7)</f>
        <v>34.14</v>
      </c>
      <c r="DT6" s="22">
        <f t="shared" ref="DT6:EB6" si="13">IF(DT7="",NA(),DT7)</f>
        <v>33.51</v>
      </c>
      <c r="DU6" s="22">
        <f t="shared" si="13"/>
        <v>35.1</v>
      </c>
      <c r="DV6" s="22">
        <f t="shared" si="13"/>
        <v>35.76</v>
      </c>
      <c r="DW6" s="22">
        <f t="shared" si="13"/>
        <v>36.6</v>
      </c>
      <c r="DX6" s="22">
        <f t="shared" si="13"/>
        <v>15.1</v>
      </c>
      <c r="DY6" s="22">
        <f t="shared" si="13"/>
        <v>17.12</v>
      </c>
      <c r="DZ6" s="22">
        <f t="shared" si="13"/>
        <v>18.18</v>
      </c>
      <c r="EA6" s="22">
        <f t="shared" si="13"/>
        <v>19.32</v>
      </c>
      <c r="EB6" s="22">
        <f t="shared" si="13"/>
        <v>21.16</v>
      </c>
      <c r="EC6" s="21" t="str">
        <f>IF(EC7="","",IF(EC7="-","【-】","【"&amp;SUBSTITUTE(TEXT(EC7,"#,##0.00"),"-","△")&amp;"】"))</f>
        <v>【23.75】</v>
      </c>
      <c r="ED6" s="22">
        <f>IF(ED7="",NA(),ED7)</f>
        <v>0.45</v>
      </c>
      <c r="EE6" s="22">
        <f t="shared" ref="EE6:EM6" si="14">IF(EE7="",NA(),EE7)</f>
        <v>0.44</v>
      </c>
      <c r="EF6" s="22">
        <f t="shared" si="14"/>
        <v>1.08</v>
      </c>
      <c r="EG6" s="22">
        <f t="shared" si="14"/>
        <v>0.71</v>
      </c>
      <c r="EH6" s="22">
        <f t="shared" si="14"/>
        <v>0.74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202061</v>
      </c>
      <c r="D7" s="24">
        <v>46</v>
      </c>
      <c r="E7" s="24">
        <v>1</v>
      </c>
      <c r="F7" s="24">
        <v>0</v>
      </c>
      <c r="G7" s="24">
        <v>1</v>
      </c>
      <c r="H7" s="24" t="s">
        <v>93</v>
      </c>
      <c r="I7" s="24" t="s">
        <v>94</v>
      </c>
      <c r="J7" s="24" t="s">
        <v>95</v>
      </c>
      <c r="K7" s="24" t="s">
        <v>96</v>
      </c>
      <c r="L7" s="24" t="s">
        <v>97</v>
      </c>
      <c r="M7" s="24" t="s">
        <v>98</v>
      </c>
      <c r="N7" s="25" t="s">
        <v>99</v>
      </c>
      <c r="O7" s="25">
        <v>73.11</v>
      </c>
      <c r="P7" s="25">
        <v>99.89</v>
      </c>
      <c r="Q7" s="25">
        <v>1972</v>
      </c>
      <c r="R7" s="25">
        <v>48385</v>
      </c>
      <c r="S7" s="25">
        <v>109.17</v>
      </c>
      <c r="T7" s="25">
        <v>443.21</v>
      </c>
      <c r="U7" s="25">
        <v>48020</v>
      </c>
      <c r="V7" s="25">
        <v>23.01</v>
      </c>
      <c r="W7" s="25">
        <v>2086.92</v>
      </c>
      <c r="X7" s="25">
        <v>118.07</v>
      </c>
      <c r="Y7" s="25">
        <v>118.54</v>
      </c>
      <c r="Z7" s="25">
        <v>108.63</v>
      </c>
      <c r="AA7" s="25">
        <v>112.93</v>
      </c>
      <c r="AB7" s="25">
        <v>109.39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302.63</v>
      </c>
      <c r="AU7" s="25">
        <v>329.35</v>
      </c>
      <c r="AV7" s="25">
        <v>422.08</v>
      </c>
      <c r="AW7" s="25">
        <v>448.56</v>
      </c>
      <c r="AX7" s="25">
        <v>650.30999999999995</v>
      </c>
      <c r="AY7" s="25">
        <v>366.03</v>
      </c>
      <c r="AZ7" s="25">
        <v>365.18</v>
      </c>
      <c r="BA7" s="25">
        <v>327.77</v>
      </c>
      <c r="BB7" s="25">
        <v>338.02</v>
      </c>
      <c r="BC7" s="25">
        <v>345.94</v>
      </c>
      <c r="BD7" s="25">
        <v>252.29</v>
      </c>
      <c r="BE7" s="25">
        <v>237.16</v>
      </c>
      <c r="BF7" s="25">
        <v>227.98</v>
      </c>
      <c r="BG7" s="25">
        <v>241</v>
      </c>
      <c r="BH7" s="25">
        <v>245.91</v>
      </c>
      <c r="BI7" s="25">
        <v>243.07</v>
      </c>
      <c r="BJ7" s="25">
        <v>370.12</v>
      </c>
      <c r="BK7" s="25">
        <v>371.65</v>
      </c>
      <c r="BL7" s="25">
        <v>397.1</v>
      </c>
      <c r="BM7" s="25">
        <v>379.91</v>
      </c>
      <c r="BN7" s="25">
        <v>386.61</v>
      </c>
      <c r="BO7" s="25">
        <v>268.07</v>
      </c>
      <c r="BP7" s="25">
        <v>119.56</v>
      </c>
      <c r="BQ7" s="25">
        <v>119.59</v>
      </c>
      <c r="BR7" s="25">
        <v>108.15</v>
      </c>
      <c r="BS7" s="25">
        <v>113.66</v>
      </c>
      <c r="BT7" s="25">
        <v>109.18</v>
      </c>
      <c r="BU7" s="25">
        <v>100.42</v>
      </c>
      <c r="BV7" s="25">
        <v>98.77</v>
      </c>
      <c r="BW7" s="25">
        <v>95.79</v>
      </c>
      <c r="BX7" s="25">
        <v>98.3</v>
      </c>
      <c r="BY7" s="25">
        <v>93.82</v>
      </c>
      <c r="BZ7" s="25">
        <v>97.47</v>
      </c>
      <c r="CA7" s="25">
        <v>98.48</v>
      </c>
      <c r="CB7" s="25">
        <v>104.97</v>
      </c>
      <c r="CC7" s="25">
        <v>113.17</v>
      </c>
      <c r="CD7" s="25">
        <v>109</v>
      </c>
      <c r="CE7" s="25">
        <v>114.57</v>
      </c>
      <c r="CF7" s="25">
        <v>171.67</v>
      </c>
      <c r="CG7" s="25">
        <v>173.67</v>
      </c>
      <c r="CH7" s="25">
        <v>171.13</v>
      </c>
      <c r="CI7" s="25">
        <v>173.7</v>
      </c>
      <c r="CJ7" s="25">
        <v>178.94</v>
      </c>
      <c r="CK7" s="25">
        <v>174.75</v>
      </c>
      <c r="CL7" s="25">
        <v>52.92</v>
      </c>
      <c r="CM7" s="25">
        <v>53.63</v>
      </c>
      <c r="CN7" s="25">
        <v>51.32</v>
      </c>
      <c r="CO7" s="25">
        <v>50.74</v>
      </c>
      <c r="CP7" s="25">
        <v>50.99</v>
      </c>
      <c r="CQ7" s="25">
        <v>59.74</v>
      </c>
      <c r="CR7" s="25">
        <v>59.67</v>
      </c>
      <c r="CS7" s="25">
        <v>60.12</v>
      </c>
      <c r="CT7" s="25">
        <v>60.34</v>
      </c>
      <c r="CU7" s="25">
        <v>59.54</v>
      </c>
      <c r="CV7" s="25">
        <v>59.97</v>
      </c>
      <c r="CW7" s="25">
        <v>82.98</v>
      </c>
      <c r="CX7" s="25">
        <v>82.28</v>
      </c>
      <c r="CY7" s="25">
        <v>83.59</v>
      </c>
      <c r="CZ7" s="25">
        <v>83.65</v>
      </c>
      <c r="DA7" s="25">
        <v>82.47</v>
      </c>
      <c r="DB7" s="25">
        <v>84.8</v>
      </c>
      <c r="DC7" s="25">
        <v>84.6</v>
      </c>
      <c r="DD7" s="25">
        <v>84.24</v>
      </c>
      <c r="DE7" s="25">
        <v>84.19</v>
      </c>
      <c r="DF7" s="25">
        <v>83.93</v>
      </c>
      <c r="DG7" s="25">
        <v>89.76</v>
      </c>
      <c r="DH7" s="25">
        <v>52.32</v>
      </c>
      <c r="DI7" s="25">
        <v>52.98</v>
      </c>
      <c r="DJ7" s="25">
        <v>53.4</v>
      </c>
      <c r="DK7" s="25">
        <v>54.41</v>
      </c>
      <c r="DL7" s="25">
        <v>55.4</v>
      </c>
      <c r="DM7" s="25">
        <v>47.66</v>
      </c>
      <c r="DN7" s="25">
        <v>48.17</v>
      </c>
      <c r="DO7" s="25">
        <v>48.83</v>
      </c>
      <c r="DP7" s="25">
        <v>49.96</v>
      </c>
      <c r="DQ7" s="25">
        <v>50.82</v>
      </c>
      <c r="DR7" s="25">
        <v>51.51</v>
      </c>
      <c r="DS7" s="25">
        <v>34.14</v>
      </c>
      <c r="DT7" s="25">
        <v>33.51</v>
      </c>
      <c r="DU7" s="25">
        <v>35.1</v>
      </c>
      <c r="DV7" s="25">
        <v>35.76</v>
      </c>
      <c r="DW7" s="25">
        <v>36.6</v>
      </c>
      <c r="DX7" s="25">
        <v>15.1</v>
      </c>
      <c r="DY7" s="25">
        <v>17.12</v>
      </c>
      <c r="DZ7" s="25">
        <v>18.18</v>
      </c>
      <c r="EA7" s="25">
        <v>19.32</v>
      </c>
      <c r="EB7" s="25">
        <v>21.16</v>
      </c>
      <c r="EC7" s="25">
        <v>23.75</v>
      </c>
      <c r="ED7" s="25">
        <v>0.45</v>
      </c>
      <c r="EE7" s="25">
        <v>0.44</v>
      </c>
      <c r="EF7" s="25">
        <v>1.08</v>
      </c>
      <c r="EG7" s="25">
        <v>0.71</v>
      </c>
      <c r="EH7" s="25">
        <v>0.74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2024-01-29T00:25:51Z</cp:lastPrinted>
  <dcterms:created xsi:type="dcterms:W3CDTF">2023-12-05T00:53:52Z</dcterms:created>
  <dcterms:modified xsi:type="dcterms:W3CDTF">2024-03-11T00:33:54Z</dcterms:modified>
  <cp:category/>
</cp:coreProperties>
</file>