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(2023)\B企画部\A企画政策課\02スマート化推進係\05_統計\R5諏訪市の統計\完成版\"/>
    </mc:Choice>
  </mc:AlternateContent>
  <bookViews>
    <workbookView xWindow="0" yWindow="0" windowWidth="20490" windowHeight="7095"/>
  </bookViews>
  <sheets>
    <sheet name="P75(1)" sheetId="1" r:id="rId1"/>
    <sheet name="P75(2)" sheetId="2" r:id="rId2"/>
    <sheet name="P75(3)" sheetId="3" r:id="rId3"/>
    <sheet name="P76(1)" sheetId="4" r:id="rId4"/>
    <sheet name="P76(2)" sheetId="5" r:id="rId5"/>
    <sheet name="P77(1)" sheetId="6" r:id="rId6"/>
    <sheet name="P77(2)" sheetId="7" r:id="rId7"/>
    <sheet name="P77(3)" sheetId="8" r:id="rId8"/>
    <sheet name="P78(1)" sheetId="9" r:id="rId9"/>
    <sheet name="P78(2)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0" l="1"/>
  <c r="B12" i="10"/>
  <c r="B11" i="10"/>
  <c r="B10" i="10"/>
  <c r="B9" i="10"/>
  <c r="B8" i="10"/>
  <c r="B7" i="10"/>
  <c r="B6" i="10"/>
  <c r="B5" i="10"/>
  <c r="B4" i="10"/>
  <c r="C14" i="9"/>
  <c r="C13" i="9"/>
  <c r="C12" i="9"/>
  <c r="C11" i="9"/>
  <c r="C10" i="9"/>
  <c r="C9" i="9"/>
  <c r="C8" i="9"/>
  <c r="C7" i="9"/>
  <c r="C6" i="9"/>
  <c r="C5" i="9"/>
  <c r="B14" i="8"/>
  <c r="B13" i="8"/>
  <c r="B12" i="8"/>
  <c r="B11" i="8"/>
  <c r="B10" i="8"/>
  <c r="B9" i="8"/>
  <c r="B8" i="8"/>
  <c r="B7" i="8"/>
  <c r="B6" i="8"/>
  <c r="B5" i="8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5" i="5"/>
  <c r="B5" i="5"/>
  <c r="F14" i="4"/>
  <c r="B14" i="4"/>
  <c r="F13" i="4"/>
  <c r="B13" i="4"/>
  <c r="F12" i="4"/>
  <c r="B12" i="4"/>
  <c r="F11" i="4"/>
  <c r="B11" i="4"/>
  <c r="F10" i="4"/>
  <c r="B10" i="4"/>
  <c r="F9" i="4"/>
  <c r="B9" i="4"/>
  <c r="F8" i="4"/>
  <c r="B8" i="4"/>
  <c r="F7" i="4"/>
  <c r="B7" i="4"/>
  <c r="F6" i="4"/>
  <c r="B6" i="4"/>
  <c r="F5" i="4"/>
  <c r="B5" i="4"/>
  <c r="B11" i="2"/>
  <c r="B10" i="2"/>
  <c r="B9" i="2"/>
  <c r="B8" i="2"/>
  <c r="B7" i="2"/>
  <c r="B6" i="2"/>
  <c r="B5" i="2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<sst xmlns="http://schemas.openxmlformats.org/spreadsheetml/2006/main" count="254" uniqueCount="122">
  <si>
    <t>１１２．医療施設の状況</t>
    <rPh sb="4" eb="6">
      <t>イリョウシ</t>
    </rPh>
    <rPh sb="6" eb="8">
      <t>シセツジ</t>
    </rPh>
    <rPh sb="9" eb="11">
      <t>ジョウキョウ</t>
    </rPh>
    <phoneticPr fontId="3"/>
  </si>
  <si>
    <t>（各年10月1日）</t>
    <rPh sb="1" eb="3">
      <t>カクネンガ</t>
    </rPh>
    <rPh sb="5" eb="6">
      <t>ガツニ</t>
    </rPh>
    <rPh sb="7" eb="8">
      <t>ニチ</t>
    </rPh>
    <phoneticPr fontId="3"/>
  </si>
  <si>
    <t>年　別</t>
    <rPh sb="0" eb="1">
      <t>トシベ</t>
    </rPh>
    <rPh sb="2" eb="3">
      <t>ベツ</t>
    </rPh>
    <phoneticPr fontId="3"/>
  </si>
  <si>
    <t>総　数</t>
    <rPh sb="0" eb="1">
      <t>フサカ</t>
    </rPh>
    <rPh sb="2" eb="3">
      <t>カズ</t>
    </rPh>
    <phoneticPr fontId="3"/>
  </si>
  <si>
    <t>病　院</t>
    <rPh sb="0" eb="1">
      <t>ヤマイイ</t>
    </rPh>
    <rPh sb="2" eb="3">
      <t>イン</t>
    </rPh>
    <phoneticPr fontId="3"/>
  </si>
  <si>
    <t>一般診療所</t>
    <rPh sb="0" eb="2">
      <t>イッパンシ</t>
    </rPh>
    <rPh sb="2" eb="5">
      <t>シンリョウジョ</t>
    </rPh>
    <phoneticPr fontId="3"/>
  </si>
  <si>
    <t>歯科診療所</t>
    <rPh sb="0" eb="2">
      <t>シカシ</t>
    </rPh>
    <rPh sb="2" eb="4">
      <t>シンリョウジ</t>
    </rPh>
    <rPh sb="4" eb="5">
      <t>ジョ</t>
    </rPh>
    <phoneticPr fontId="3"/>
  </si>
  <si>
    <t>保健所</t>
    <rPh sb="0" eb="2">
      <t>ホケンジョ</t>
    </rPh>
    <phoneticPr fontId="3"/>
  </si>
  <si>
    <t>公　的</t>
    <rPh sb="0" eb="1">
      <t>コウテ</t>
    </rPh>
    <rPh sb="2" eb="3">
      <t>テキ</t>
    </rPh>
    <phoneticPr fontId="3"/>
  </si>
  <si>
    <t>その他</t>
    <rPh sb="2" eb="3">
      <t>タ</t>
    </rPh>
    <phoneticPr fontId="3"/>
  </si>
  <si>
    <t>平成24年</t>
    <rPh sb="0" eb="2">
      <t>ヘイセイネ</t>
    </rPh>
    <rPh sb="4" eb="5">
      <t>ネン</t>
    </rPh>
    <phoneticPr fontId="3"/>
  </si>
  <si>
    <t>平成25年</t>
    <rPh sb="0" eb="2">
      <t>ヘイセイネ</t>
    </rPh>
    <rPh sb="4" eb="5">
      <t>ネン</t>
    </rPh>
    <phoneticPr fontId="3"/>
  </si>
  <si>
    <t>平成26年</t>
    <rPh sb="0" eb="2">
      <t>ヘイセイネ</t>
    </rPh>
    <rPh sb="4" eb="5">
      <t>ネン</t>
    </rPh>
    <phoneticPr fontId="3"/>
  </si>
  <si>
    <t>平成27年</t>
    <rPh sb="0" eb="2">
      <t>ヘイセイネ</t>
    </rPh>
    <rPh sb="4" eb="5">
      <t>ネン</t>
    </rPh>
    <phoneticPr fontId="3"/>
  </si>
  <si>
    <t>平成28年</t>
    <rPh sb="0" eb="2">
      <t>ヘイセイネ</t>
    </rPh>
    <rPh sb="4" eb="5">
      <t>ネン</t>
    </rPh>
    <phoneticPr fontId="3"/>
  </si>
  <si>
    <t>平成29年</t>
    <rPh sb="0" eb="2">
      <t>ヘイセイネ</t>
    </rPh>
    <rPh sb="4" eb="5">
      <t>ネン</t>
    </rPh>
    <phoneticPr fontId="3"/>
  </si>
  <si>
    <t>平成30年</t>
    <rPh sb="0" eb="2">
      <t>ヘイセイネ</t>
    </rPh>
    <rPh sb="4" eb="5">
      <t>ネン</t>
    </rPh>
    <phoneticPr fontId="3"/>
  </si>
  <si>
    <t>令和元年</t>
    <rPh sb="0" eb="2">
      <t>レイワガ</t>
    </rPh>
    <rPh sb="2" eb="3">
      <t>ガンネ</t>
    </rPh>
    <rPh sb="3" eb="4">
      <t>ネン</t>
    </rPh>
    <phoneticPr fontId="3"/>
  </si>
  <si>
    <t>令和2年</t>
    <rPh sb="0" eb="2">
      <t>レイワネ</t>
    </rPh>
    <rPh sb="3" eb="4">
      <t>ネン</t>
    </rPh>
    <phoneticPr fontId="3"/>
  </si>
  <si>
    <t>令和3年</t>
    <rPh sb="0" eb="2">
      <t>レイワネ</t>
    </rPh>
    <rPh sb="3" eb="4">
      <t>ネン</t>
    </rPh>
    <phoneticPr fontId="3"/>
  </si>
  <si>
    <t>※病院とは20床以上の病床があるものをいう。</t>
    <rPh sb="1" eb="3">
      <t>ビョウインシ</t>
    </rPh>
    <rPh sb="7" eb="8">
      <t>ショウイ</t>
    </rPh>
    <rPh sb="8" eb="10">
      <t>イジョウビ</t>
    </rPh>
    <rPh sb="11" eb="13">
      <t>ビョウショウ</t>
    </rPh>
    <phoneticPr fontId="3"/>
  </si>
  <si>
    <t>資料：長野県衛生年報、諏訪地方統計要覧</t>
    <rPh sb="0" eb="2">
      <t>シリョウナ</t>
    </rPh>
    <rPh sb="3" eb="6">
      <t>ナガノケンエ</t>
    </rPh>
    <rPh sb="6" eb="8">
      <t>エイセイネ</t>
    </rPh>
    <rPh sb="8" eb="10">
      <t>ネンポウス</t>
    </rPh>
    <rPh sb="11" eb="13">
      <t>スワチ</t>
    </rPh>
    <rPh sb="13" eb="15">
      <t>チホウト</t>
    </rPh>
    <rPh sb="15" eb="17">
      <t>トウケイヨ</t>
    </rPh>
    <rPh sb="17" eb="19">
      <t>ヨウラン</t>
    </rPh>
    <phoneticPr fontId="3"/>
  </si>
  <si>
    <t>１１３．医療従事者の状況</t>
    <rPh sb="4" eb="6">
      <t>イリョウジ</t>
    </rPh>
    <rPh sb="6" eb="9">
      <t>ジュウジシャジ</t>
    </rPh>
    <rPh sb="10" eb="12">
      <t>ジョウキョウ</t>
    </rPh>
    <phoneticPr fontId="3"/>
  </si>
  <si>
    <t>(単位：人）（各年12月31日）</t>
    <rPh sb="1" eb="3">
      <t>タンイ</t>
    </rPh>
    <rPh sb="4" eb="5">
      <t>ニン</t>
    </rPh>
    <rPh sb="7" eb="9">
      <t>カクネンガ</t>
    </rPh>
    <rPh sb="11" eb="12">
      <t>ガツニ</t>
    </rPh>
    <rPh sb="14" eb="15">
      <t>ニチ</t>
    </rPh>
    <phoneticPr fontId="3"/>
  </si>
  <si>
    <t>年</t>
    <rPh sb="0" eb="0">
      <t>トシ</t>
    </rPh>
    <phoneticPr fontId="3"/>
  </si>
  <si>
    <t>医　師</t>
    <rPh sb="0" eb="1">
      <t>イシ</t>
    </rPh>
    <rPh sb="2" eb="3">
      <t>シ</t>
    </rPh>
    <phoneticPr fontId="3"/>
  </si>
  <si>
    <t>歯科医師</t>
    <rPh sb="0" eb="2">
      <t>シカイ</t>
    </rPh>
    <rPh sb="2" eb="4">
      <t>イシ</t>
    </rPh>
    <phoneticPr fontId="3"/>
  </si>
  <si>
    <t>薬剤師</t>
    <rPh sb="0" eb="2">
      <t>ヤクザイシ</t>
    </rPh>
    <phoneticPr fontId="3"/>
  </si>
  <si>
    <t>看護師</t>
    <rPh sb="0" eb="2">
      <t>カンゴシ</t>
    </rPh>
    <rPh sb="2" eb="3">
      <t>シ</t>
    </rPh>
    <phoneticPr fontId="3"/>
  </si>
  <si>
    <t>助産師</t>
    <rPh sb="0" eb="2">
      <t>ジョサンシ</t>
    </rPh>
    <phoneticPr fontId="3"/>
  </si>
  <si>
    <t>保健師</t>
    <rPh sb="0" eb="2">
      <t>ホケンシ</t>
    </rPh>
    <phoneticPr fontId="3"/>
  </si>
  <si>
    <t>准看護師</t>
    <rPh sb="0" eb="1">
      <t>ジュンカ</t>
    </rPh>
    <rPh sb="1" eb="3">
      <t>カンゴシ</t>
    </rPh>
    <rPh sb="3" eb="4">
      <t>シ</t>
    </rPh>
    <phoneticPr fontId="3"/>
  </si>
  <si>
    <t>平成20年</t>
    <rPh sb="0" eb="2">
      <t>ヘイセイネ</t>
    </rPh>
    <rPh sb="4" eb="5">
      <t>ネン</t>
    </rPh>
    <phoneticPr fontId="3"/>
  </si>
  <si>
    <t>平成22年</t>
    <rPh sb="0" eb="2">
      <t>ヘイセイネ</t>
    </rPh>
    <rPh sb="4" eb="5">
      <t>ネン</t>
    </rPh>
    <phoneticPr fontId="3"/>
  </si>
  <si>
    <t>※隔年調査</t>
    <rPh sb="1" eb="5">
      <t>カクネンチョウサ</t>
    </rPh>
    <phoneticPr fontId="3"/>
  </si>
  <si>
    <t>資料：長野県衛生年報</t>
    <rPh sb="0" eb="2">
      <t>シリョウナ</t>
    </rPh>
    <rPh sb="3" eb="6">
      <t>ナガノケンエ</t>
    </rPh>
    <rPh sb="6" eb="8">
      <t>エイセイネ</t>
    </rPh>
    <rPh sb="8" eb="10">
      <t>ネンポウ</t>
    </rPh>
    <phoneticPr fontId="3"/>
  </si>
  <si>
    <t>１１４．主な死因の死亡者数</t>
    <rPh sb="4" eb="5">
      <t>オモシ</t>
    </rPh>
    <rPh sb="6" eb="8">
      <t>シインシ</t>
    </rPh>
    <rPh sb="9" eb="11">
      <t>シボウシ</t>
    </rPh>
    <rPh sb="11" eb="12">
      <t>シャス</t>
    </rPh>
    <rPh sb="12" eb="13">
      <t>スウ</t>
    </rPh>
    <phoneticPr fontId="3"/>
  </si>
  <si>
    <t>(単位：人）</t>
  </si>
  <si>
    <t>悪　性
新生物</t>
    <rPh sb="0" eb="1">
      <t>アクセ</t>
    </rPh>
    <rPh sb="2" eb="3">
      <t>セイシ</t>
    </rPh>
    <rPh sb="4" eb="5">
      <t>シンセ</t>
    </rPh>
    <rPh sb="5" eb="7">
      <t>セイブツ</t>
    </rPh>
    <phoneticPr fontId="3"/>
  </si>
  <si>
    <t>糖尿病</t>
    <rPh sb="0" eb="2">
      <t>トウニョウビョウ</t>
    </rPh>
    <phoneticPr fontId="3"/>
  </si>
  <si>
    <t>心疾患</t>
    <rPh sb="0" eb="1">
      <t>ココロシ</t>
    </rPh>
    <rPh sb="1" eb="2">
      <t>シツワ</t>
    </rPh>
    <rPh sb="2" eb="3">
      <t>ワズラ</t>
    </rPh>
    <phoneticPr fontId="3"/>
  </si>
  <si>
    <t>脳血管
疾患</t>
    <rPh sb="0" eb="1">
      <t>ノウケ</t>
    </rPh>
    <rPh sb="1" eb="3">
      <t>ケッカンシ</t>
    </rPh>
    <rPh sb="4" eb="6">
      <t>シッカン</t>
    </rPh>
    <phoneticPr fontId="3"/>
  </si>
  <si>
    <t>肺炎</t>
    <rPh sb="0" eb="1">
      <t>ハイエン</t>
    </rPh>
    <phoneticPr fontId="3"/>
  </si>
  <si>
    <t>慢性閉塞性肺疾患</t>
    <rPh sb="0" eb="2">
      <t>マンセイヘ</t>
    </rPh>
    <rPh sb="2" eb="5">
      <t>ヘイソクセイハ</t>
    </rPh>
    <rPh sb="5" eb="6">
      <t>ハイシ</t>
    </rPh>
    <rPh sb="6" eb="8">
      <t>シッカン</t>
    </rPh>
    <phoneticPr fontId="3"/>
  </si>
  <si>
    <t>腎不全</t>
    <rPh sb="0" eb="2">
      <t>ジンフゼン</t>
    </rPh>
    <phoneticPr fontId="3"/>
  </si>
  <si>
    <t>老衰</t>
    <rPh sb="0" eb="1">
      <t>ロウオ</t>
    </rPh>
    <rPh sb="1" eb="2">
      <t>オトロ</t>
    </rPh>
    <phoneticPr fontId="3"/>
  </si>
  <si>
    <t>不慮の
事故</t>
    <rPh sb="0" eb="2">
      <t>フリョジ</t>
    </rPh>
    <rPh sb="4" eb="6">
      <t>ジコ</t>
    </rPh>
    <phoneticPr fontId="3"/>
  </si>
  <si>
    <t>自殺</t>
    <rPh sb="0" eb="1">
      <t>ジサツ</t>
    </rPh>
    <phoneticPr fontId="3"/>
  </si>
  <si>
    <t>１１５．国民健康保険給付の状況</t>
    <rPh sb="4" eb="6">
      <t>コクミンケ</t>
    </rPh>
    <rPh sb="6" eb="8">
      <t>ケンコウホ</t>
    </rPh>
    <rPh sb="8" eb="10">
      <t>ホケンキ</t>
    </rPh>
    <rPh sb="10" eb="12">
      <t>キュウフジ</t>
    </rPh>
    <rPh sb="13" eb="15">
      <t>ジョウキョウ</t>
    </rPh>
    <phoneticPr fontId="3"/>
  </si>
  <si>
    <t>（金額単位：千円）</t>
    <rPh sb="1" eb="3">
      <t>キンガクタ</t>
    </rPh>
    <rPh sb="3" eb="5">
      <t>タンイセ</t>
    </rPh>
    <rPh sb="6" eb="8">
      <t>センエン</t>
    </rPh>
    <phoneticPr fontId="3"/>
  </si>
  <si>
    <t>年　度</t>
    <rPh sb="0" eb="1">
      <t>トシド</t>
    </rPh>
    <rPh sb="2" eb="3">
      <t>ド</t>
    </rPh>
    <phoneticPr fontId="3"/>
  </si>
  <si>
    <t>総　数
（件）</t>
    <rPh sb="0" eb="1">
      <t>フサカ</t>
    </rPh>
    <rPh sb="2" eb="3">
      <t>カズケ</t>
    </rPh>
    <rPh sb="5" eb="6">
      <t>ケン</t>
    </rPh>
    <phoneticPr fontId="3"/>
  </si>
  <si>
    <t>医療給付費</t>
    <rPh sb="0" eb="2">
      <t>イリョウキ</t>
    </rPh>
    <rPh sb="2" eb="4">
      <t>キュウフヒ</t>
    </rPh>
    <rPh sb="4" eb="5">
      <t>ヒ</t>
    </rPh>
    <phoneticPr fontId="3"/>
  </si>
  <si>
    <t>１件当り
費用額
（円）</t>
    <rPh sb="1" eb="2">
      <t>ケンア</t>
    </rPh>
    <rPh sb="2" eb="3">
      <t>アタヒ</t>
    </rPh>
    <rPh sb="5" eb="7">
      <t>ヒヨウガ</t>
    </rPh>
    <rPh sb="7" eb="8">
      <t>ガクエ</t>
    </rPh>
    <rPh sb="10" eb="11">
      <t>エン</t>
    </rPh>
    <phoneticPr fontId="3"/>
  </si>
  <si>
    <t>受診率
（％）</t>
    <rPh sb="0" eb="2">
      <t>ジュシンリ</t>
    </rPh>
    <rPh sb="2" eb="3">
      <t>リツ</t>
    </rPh>
    <phoneticPr fontId="3"/>
  </si>
  <si>
    <t>療養費</t>
    <rPh sb="0" eb="2">
      <t>リョウヨウヒ</t>
    </rPh>
    <phoneticPr fontId="3"/>
  </si>
  <si>
    <t>出産育児一時金</t>
    <rPh sb="0" eb="2">
      <t>シュッサンイ</t>
    </rPh>
    <rPh sb="2" eb="4">
      <t>イクジイ</t>
    </rPh>
    <rPh sb="4" eb="7">
      <t>イチジキン</t>
    </rPh>
    <phoneticPr fontId="3"/>
  </si>
  <si>
    <t>葬祭費</t>
    <rPh sb="0" eb="2">
      <t>ソウサイヒ</t>
    </rPh>
    <rPh sb="2" eb="3">
      <t>ヒ</t>
    </rPh>
    <phoneticPr fontId="3"/>
  </si>
  <si>
    <t>件　数</t>
    <rPh sb="0" eb="1">
      <t>ケンカ</t>
    </rPh>
    <rPh sb="2" eb="3">
      <t>カズ</t>
    </rPh>
    <phoneticPr fontId="3"/>
  </si>
  <si>
    <t>費用額</t>
    <rPh sb="0" eb="2">
      <t>ヒヨウガ</t>
    </rPh>
    <rPh sb="2" eb="3">
      <t>ガク</t>
    </rPh>
    <phoneticPr fontId="3"/>
  </si>
  <si>
    <t>給付額</t>
    <rPh sb="0" eb="2">
      <t>キュウフガク</t>
    </rPh>
    <phoneticPr fontId="3"/>
  </si>
  <si>
    <t>金　額</t>
    <rPh sb="0" eb="1">
      <t>キンガ</t>
    </rPh>
    <rPh sb="2" eb="3">
      <t>ガク</t>
    </rPh>
    <phoneticPr fontId="3"/>
  </si>
  <si>
    <t>平成25年度</t>
    <rPh sb="0" eb="2">
      <t>ヘイセイネ</t>
    </rPh>
    <phoneticPr fontId="3"/>
  </si>
  <si>
    <t>平成26年度</t>
    <rPh sb="0" eb="2">
      <t>ヘイセイネ</t>
    </rPh>
    <phoneticPr fontId="3"/>
  </si>
  <si>
    <t>平成27年度</t>
    <rPh sb="0" eb="2">
      <t>ヘイセイネ</t>
    </rPh>
    <phoneticPr fontId="3"/>
  </si>
  <si>
    <t>平成28年度</t>
    <rPh sb="0" eb="2">
      <t>ヘイセイネ</t>
    </rPh>
    <phoneticPr fontId="3"/>
  </si>
  <si>
    <t>平成29年度</t>
    <rPh sb="0" eb="2">
      <t>ヘイセイネ</t>
    </rPh>
    <phoneticPr fontId="3"/>
  </si>
  <si>
    <t>平成30年度</t>
    <rPh sb="0" eb="2">
      <t>ヘイセイネ</t>
    </rPh>
    <phoneticPr fontId="3"/>
  </si>
  <si>
    <t>令和元年度</t>
    <rPh sb="0" eb="1">
      <t>レイカ</t>
    </rPh>
    <rPh sb="1" eb="2">
      <t>カズガ</t>
    </rPh>
    <phoneticPr fontId="3"/>
  </si>
  <si>
    <t>令和2年度</t>
    <rPh sb="0" eb="1">
      <t>レイカ</t>
    </rPh>
    <rPh sb="1" eb="2">
      <t>カズネ</t>
    </rPh>
    <phoneticPr fontId="3"/>
  </si>
  <si>
    <t>令和3年度</t>
    <rPh sb="0" eb="1">
      <t>レイカ</t>
    </rPh>
    <rPh sb="1" eb="2">
      <t>カズネ</t>
    </rPh>
    <phoneticPr fontId="3"/>
  </si>
  <si>
    <t>令和4年度</t>
    <rPh sb="0" eb="1">
      <t>レイカ</t>
    </rPh>
    <rPh sb="1" eb="2">
      <t>カズネ</t>
    </rPh>
    <phoneticPr fontId="3"/>
  </si>
  <si>
    <t>※数値は後期高齢者医療制度に係る分を除く。又、退職者医療制度分は含む。</t>
    <rPh sb="4" eb="6">
      <t>コウキコ</t>
    </rPh>
    <rPh sb="6" eb="9">
      <t>コウレイシャイ</t>
    </rPh>
    <rPh sb="9" eb="11">
      <t>イリョウセ</t>
    </rPh>
    <rPh sb="11" eb="13">
      <t>セイド</t>
    </rPh>
    <phoneticPr fontId="3"/>
  </si>
  <si>
    <t>資料：市民課</t>
    <rPh sb="0" eb="2">
      <t>シリョウシ</t>
    </rPh>
    <rPh sb="3" eb="5">
      <t>シミンカ</t>
    </rPh>
    <rPh sb="5" eb="6">
      <t>カ</t>
    </rPh>
    <phoneticPr fontId="3"/>
  </si>
  <si>
    <t>１１６．国民健康保険診療費の状況</t>
    <rPh sb="4" eb="6">
      <t>コクミンケ</t>
    </rPh>
    <rPh sb="6" eb="8">
      <t>ケンコウホ</t>
    </rPh>
    <rPh sb="8" eb="10">
      <t>ホケンシ</t>
    </rPh>
    <rPh sb="10" eb="13">
      <t>シンリョウヒジ</t>
    </rPh>
    <rPh sb="14" eb="16">
      <t>ジョウキョウ</t>
    </rPh>
    <phoneticPr fontId="3"/>
  </si>
  <si>
    <t>入　院</t>
    <rPh sb="0" eb="1">
      <t>イリイ</t>
    </rPh>
    <rPh sb="2" eb="3">
      <t>イン</t>
    </rPh>
    <phoneticPr fontId="3"/>
  </si>
  <si>
    <t>入院外</t>
    <rPh sb="0" eb="2">
      <t>ニュウインガ</t>
    </rPh>
    <rPh sb="2" eb="3">
      <t>ガイ</t>
    </rPh>
    <phoneticPr fontId="3"/>
  </si>
  <si>
    <t>歯　科</t>
    <rPh sb="0" eb="1">
      <t>ハカ</t>
    </rPh>
    <rPh sb="2" eb="3">
      <t>カ</t>
    </rPh>
    <phoneticPr fontId="3"/>
  </si>
  <si>
    <t>※数値は後期高齢者医療制度に係る分を除く。又、退職者医療制度分は含む。</t>
    <phoneticPr fontId="3"/>
  </si>
  <si>
    <t>１１７．後期高齢者医療給付の状況</t>
    <rPh sb="4" eb="6">
      <t>コウキコ</t>
    </rPh>
    <rPh sb="6" eb="9">
      <t>コウレイシャイ</t>
    </rPh>
    <rPh sb="9" eb="11">
      <t>イリョウキ</t>
    </rPh>
    <rPh sb="11" eb="13">
      <t>キュウフジ</t>
    </rPh>
    <rPh sb="14" eb="16">
      <t>ジョウキョウ</t>
    </rPh>
    <phoneticPr fontId="3"/>
  </si>
  <si>
    <t>被保険者数</t>
    <rPh sb="0" eb="4">
      <t>ヒホケンシャス</t>
    </rPh>
    <rPh sb="4" eb="5">
      <t>スウ</t>
    </rPh>
    <phoneticPr fontId="3"/>
  </si>
  <si>
    <t>総医療費</t>
    <rPh sb="0" eb="1">
      <t>ソウイ</t>
    </rPh>
    <rPh sb="1" eb="4">
      <t>イリョウヒ</t>
    </rPh>
    <phoneticPr fontId="3"/>
  </si>
  <si>
    <t>支弁額</t>
    <rPh sb="0" eb="2">
      <t>シベンガ</t>
    </rPh>
    <rPh sb="2" eb="3">
      <t>ガク</t>
    </rPh>
    <phoneticPr fontId="3"/>
  </si>
  <si>
    <t>１人当り
医療費
（円）</t>
    <rPh sb="1" eb="2">
      <t>ニンア</t>
    </rPh>
    <rPh sb="2" eb="3">
      <t>アタイ</t>
    </rPh>
    <rPh sb="5" eb="8">
      <t>イリョウヒエ</t>
    </rPh>
    <rPh sb="10" eb="11">
      <t>エン</t>
    </rPh>
    <phoneticPr fontId="3"/>
  </si>
  <si>
    <t>療養費</t>
    <rPh sb="0" eb="2">
      <t>リョウヨウヒ</t>
    </rPh>
    <rPh sb="2" eb="3">
      <t>ヒ</t>
    </rPh>
    <phoneticPr fontId="3"/>
  </si>
  <si>
    <t>令和元年度</t>
    <rPh sb="0" eb="2">
      <t>レイワガ</t>
    </rPh>
    <phoneticPr fontId="3"/>
  </si>
  <si>
    <t>令和2年度</t>
    <rPh sb="0" eb="2">
      <t>レイワネ</t>
    </rPh>
    <phoneticPr fontId="3"/>
  </si>
  <si>
    <t>令和3年度</t>
    <rPh sb="0" eb="2">
      <t>レイワネ</t>
    </rPh>
    <phoneticPr fontId="3"/>
  </si>
  <si>
    <t>令和4年度</t>
    <rPh sb="0" eb="2">
      <t>レイワネ</t>
    </rPh>
    <phoneticPr fontId="3"/>
  </si>
  <si>
    <t>※受診率は入院・入院外・歯科の合計。</t>
    <rPh sb="1" eb="3">
      <t>ジュシンリ</t>
    </rPh>
    <rPh sb="3" eb="4">
      <t>リツニ</t>
    </rPh>
    <rPh sb="5" eb="7">
      <t>ニュウインニ</t>
    </rPh>
    <rPh sb="8" eb="10">
      <t>ニュウインガ</t>
    </rPh>
    <rPh sb="10" eb="11">
      <t>ガイシ</t>
    </rPh>
    <rPh sb="12" eb="14">
      <t>シカゴ</t>
    </rPh>
    <rPh sb="15" eb="17">
      <t>ゴウケイ</t>
    </rPh>
    <phoneticPr fontId="3"/>
  </si>
  <si>
    <t>資料：後期高齢者医療事業年報</t>
    <rPh sb="0" eb="2">
      <t>シリョウコ</t>
    </rPh>
    <rPh sb="3" eb="5">
      <t>コウキコ</t>
    </rPh>
    <rPh sb="5" eb="8">
      <t>コウレイシャイ</t>
    </rPh>
    <rPh sb="8" eb="10">
      <t>イリョウジ</t>
    </rPh>
    <rPh sb="10" eb="12">
      <t>ジギョウネ</t>
    </rPh>
    <rPh sb="12" eb="14">
      <t>ネンポウ</t>
    </rPh>
    <phoneticPr fontId="3"/>
  </si>
  <si>
    <t>１１８．後期高齢者医療診療費の状況</t>
    <rPh sb="4" eb="6">
      <t>コウキコ</t>
    </rPh>
    <rPh sb="6" eb="9">
      <t>コウレイシャイ</t>
    </rPh>
    <rPh sb="9" eb="11">
      <t>イリョウシ</t>
    </rPh>
    <rPh sb="11" eb="14">
      <t>シンリョウヒジ</t>
    </rPh>
    <rPh sb="15" eb="17">
      <t>ジョウキョウ</t>
    </rPh>
    <phoneticPr fontId="3"/>
  </si>
  <si>
    <t>診療費計</t>
    <rPh sb="0" eb="3">
      <t>シンリョウヒケ</t>
    </rPh>
    <rPh sb="3" eb="4">
      <t>ケイ</t>
    </rPh>
    <phoneticPr fontId="3"/>
  </si>
  <si>
    <t>１１９．埋火葬許可件数の状況</t>
    <rPh sb="4" eb="5">
      <t>マイカ</t>
    </rPh>
    <rPh sb="5" eb="7">
      <t>カソウキ</t>
    </rPh>
    <rPh sb="7" eb="9">
      <t>キョカケ</t>
    </rPh>
    <rPh sb="9" eb="11">
      <t>ケンスウジ</t>
    </rPh>
    <rPh sb="12" eb="14">
      <t>ジョウキョウ</t>
    </rPh>
    <phoneticPr fontId="3"/>
  </si>
  <si>
    <t>年　度</t>
    <rPh sb="0" eb="1">
      <t>トシベ</t>
    </rPh>
    <rPh sb="2" eb="3">
      <t>ド</t>
    </rPh>
    <phoneticPr fontId="3"/>
  </si>
  <si>
    <t>埋　火　葬　許　可　件　数(件)</t>
    <rPh sb="14" eb="15">
      <t>ケン</t>
    </rPh>
    <phoneticPr fontId="3"/>
  </si>
  <si>
    <t>死体埋葬</t>
    <rPh sb="0" eb="2">
      <t>シタイマ</t>
    </rPh>
    <rPh sb="2" eb="4">
      <t>マイソウ</t>
    </rPh>
    <phoneticPr fontId="3"/>
  </si>
  <si>
    <t>死胎埋葬</t>
    <rPh sb="0" eb="1">
      <t>シタ</t>
    </rPh>
    <rPh sb="1" eb="2">
      <t>タイマ</t>
    </rPh>
    <rPh sb="2" eb="4">
      <t>マイソウ</t>
    </rPh>
    <phoneticPr fontId="3"/>
  </si>
  <si>
    <t>死体火葬</t>
    <rPh sb="0" eb="2">
      <t>シタイカ</t>
    </rPh>
    <rPh sb="2" eb="4">
      <t>カソウ</t>
    </rPh>
    <phoneticPr fontId="3"/>
  </si>
  <si>
    <t>死胎火葬</t>
    <rPh sb="0" eb="1">
      <t>シタ</t>
    </rPh>
    <rPh sb="1" eb="2">
      <t>タイカ</t>
    </rPh>
    <rPh sb="2" eb="4">
      <t>カソウ</t>
    </rPh>
    <phoneticPr fontId="3"/>
  </si>
  <si>
    <t>-</t>
  </si>
  <si>
    <t>１２０．廃棄物処理の状況</t>
    <rPh sb="4" eb="7">
      <t>ハイキブツシ</t>
    </rPh>
    <rPh sb="7" eb="9">
      <t>ショリジ</t>
    </rPh>
    <rPh sb="10" eb="12">
      <t>ジョウキョウ</t>
    </rPh>
    <phoneticPr fontId="3"/>
  </si>
  <si>
    <t>可燃ごみ（ｔ）</t>
    <rPh sb="0" eb="1">
      <t>カネ</t>
    </rPh>
    <rPh sb="1" eb="2">
      <t>ネン</t>
    </rPh>
    <phoneticPr fontId="3"/>
  </si>
  <si>
    <t>資源物（ｔ）</t>
    <rPh sb="0" eb="2">
      <t>シゲンブ</t>
    </rPh>
    <rPh sb="2" eb="3">
      <t>ブツ</t>
    </rPh>
    <phoneticPr fontId="3"/>
  </si>
  <si>
    <t>し　尿
処理量
（kl）</t>
    <rPh sb="2" eb="3">
      <t>ニョウ</t>
    </rPh>
    <rPh sb="4" eb="6">
      <t>ショリ</t>
    </rPh>
    <rPh sb="6" eb="7">
      <t>リョウ</t>
    </rPh>
    <phoneticPr fontId="3"/>
  </si>
  <si>
    <t>可燃物</t>
    <rPh sb="0" eb="2">
      <t>カネンブツ</t>
    </rPh>
    <phoneticPr fontId="3"/>
  </si>
  <si>
    <t>不燃物</t>
    <rPh sb="0" eb="2">
      <t>フネンブツ</t>
    </rPh>
    <phoneticPr fontId="3"/>
  </si>
  <si>
    <t>資料：環境課</t>
    <rPh sb="0" eb="2">
      <t>シリョウセ</t>
    </rPh>
    <rPh sb="3" eb="5">
      <t>カンキョウカ</t>
    </rPh>
    <rPh sb="5" eb="6">
      <t>カ</t>
    </rPh>
    <phoneticPr fontId="3"/>
  </si>
  <si>
    <t>１２１．公害苦情処理件数</t>
    <rPh sb="4" eb="6">
      <t>コウガイク</t>
    </rPh>
    <rPh sb="6" eb="8">
      <t>クジョウシ</t>
    </rPh>
    <rPh sb="8" eb="10">
      <t>ショリケ</t>
    </rPh>
    <rPh sb="10" eb="12">
      <t>ケンスウ</t>
    </rPh>
    <phoneticPr fontId="3"/>
  </si>
  <si>
    <t>(単位：件）</t>
    <rPh sb="4" eb="5">
      <t>ケン</t>
    </rPh>
    <phoneticPr fontId="3"/>
  </si>
  <si>
    <t>大気汚染</t>
    <rPh sb="0" eb="2">
      <t>タイキオ</t>
    </rPh>
    <rPh sb="2" eb="4">
      <t>オセン</t>
    </rPh>
    <phoneticPr fontId="3"/>
  </si>
  <si>
    <t>水質汚濁</t>
    <rPh sb="0" eb="2">
      <t>スイシツオ</t>
    </rPh>
    <rPh sb="2" eb="4">
      <t>オダク</t>
    </rPh>
    <phoneticPr fontId="3"/>
  </si>
  <si>
    <t>土壌汚染</t>
    <rPh sb="0" eb="2">
      <t>ドジョウオ</t>
    </rPh>
    <rPh sb="2" eb="4">
      <t>オセン</t>
    </rPh>
    <phoneticPr fontId="3"/>
  </si>
  <si>
    <t>騒　音</t>
    <rPh sb="0" eb="1">
      <t>サワオ</t>
    </rPh>
    <rPh sb="2" eb="3">
      <t>オン</t>
    </rPh>
    <phoneticPr fontId="3"/>
  </si>
  <si>
    <t>振　動</t>
    <rPh sb="0" eb="1">
      <t>オサムド</t>
    </rPh>
    <rPh sb="2" eb="3">
      <t>ドウ</t>
    </rPh>
    <phoneticPr fontId="3"/>
  </si>
  <si>
    <t>地盤沈下</t>
    <rPh sb="0" eb="2">
      <t>ジバンチ</t>
    </rPh>
    <rPh sb="2" eb="4">
      <t>チンカ</t>
    </rPh>
    <phoneticPr fontId="3"/>
  </si>
  <si>
    <t>悪　臭</t>
    <rPh sb="0" eb="1">
      <t>アクシ</t>
    </rPh>
    <rPh sb="2" eb="3">
      <t>シュウ</t>
    </rPh>
    <phoneticPr fontId="3"/>
  </si>
  <si>
    <t>産業廃棄物</t>
    <rPh sb="0" eb="2">
      <t>サンギョウハ</t>
    </rPh>
    <rPh sb="2" eb="5">
      <t>ハイキブツ</t>
    </rPh>
    <phoneticPr fontId="3"/>
  </si>
  <si>
    <t>一般廃棄物</t>
    <rPh sb="0" eb="2">
      <t>イッパンハ</t>
    </rPh>
    <rPh sb="2" eb="5">
      <t>ハイキブツ</t>
    </rPh>
    <phoneticPr fontId="3"/>
  </si>
  <si>
    <t>日照権</t>
    <rPh sb="0" eb="2">
      <t>ニッショウケン</t>
    </rPh>
    <phoneticPr fontId="3"/>
  </si>
  <si>
    <t>通風権</t>
    <rPh sb="0" eb="2">
      <t>ツウフウケ</t>
    </rPh>
    <rPh sb="2" eb="3">
      <t>ケン</t>
    </rPh>
    <phoneticPr fontId="3"/>
  </si>
  <si>
    <t>電波障害</t>
    <rPh sb="0" eb="2">
      <t>デンパシ</t>
    </rPh>
    <rPh sb="2" eb="4">
      <t>ショウガイ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</si>
</sst>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#,##0_ "/>
    <numFmt numFmtId="178" formatCode="#,##0.00_ "/>
    <numFmt numFmtId="179" formatCode="#,##0\ ;\-#,##0\ ;\ &quot;-&quot;"/>
    <numFmt numFmtId="180" formatCode="#,##0_);[Red]\(#,##0\)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3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right" vertical="center"/>
    </xf>
    <xf numFmtId="180" fontId="2" fillId="0" borderId="2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 wrapText="1"/>
    </xf>
    <xf numFmtId="179" fontId="4" fillId="0" borderId="2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zoomScaleNormal="100" workbookViewId="0">
      <selection activeCell="C4" sqref="C4"/>
    </sheetView>
  </sheetViews>
  <sheetFormatPr defaultRowHeight="17.25" x14ac:dyDescent="0.15"/>
  <cols>
    <col min="1" max="1" width="20" style="1" customWidth="1"/>
    <col min="2" max="2" width="15" style="1" customWidth="1"/>
    <col min="3" max="4" width="17.5" style="1" customWidth="1"/>
    <col min="5" max="7" width="20" style="1" customWidth="1"/>
    <col min="8" max="16384" width="9" style="1"/>
  </cols>
  <sheetData>
    <row r="1" spans="1:7" x14ac:dyDescent="0.15">
      <c r="A1" s="1" t="s">
        <v>0</v>
      </c>
    </row>
    <row r="2" spans="1:7" x14ac:dyDescent="0.15">
      <c r="C2" s="2"/>
      <c r="E2" s="3"/>
      <c r="F2" s="3"/>
      <c r="G2" s="3" t="s">
        <v>1</v>
      </c>
    </row>
    <row r="3" spans="1:7" ht="30" customHeight="1" x14ac:dyDescent="0.15">
      <c r="A3" s="4" t="s">
        <v>2</v>
      </c>
      <c r="B3" s="4" t="s">
        <v>3</v>
      </c>
      <c r="C3" s="4" t="s">
        <v>4</v>
      </c>
      <c r="D3" s="4"/>
      <c r="E3" s="4" t="s">
        <v>5</v>
      </c>
      <c r="F3" s="4" t="s">
        <v>6</v>
      </c>
      <c r="G3" s="4" t="s">
        <v>7</v>
      </c>
    </row>
    <row r="4" spans="1:7" ht="30" customHeight="1" x14ac:dyDescent="0.15">
      <c r="A4" s="4"/>
      <c r="B4" s="4"/>
      <c r="C4" s="5" t="s">
        <v>8</v>
      </c>
      <c r="D4" s="6" t="s">
        <v>9</v>
      </c>
      <c r="E4" s="4"/>
      <c r="F4" s="4"/>
      <c r="G4" s="4"/>
    </row>
    <row r="5" spans="1:7" ht="30" customHeight="1" x14ac:dyDescent="0.15">
      <c r="A5" s="5" t="s">
        <v>10</v>
      </c>
      <c r="B5" s="7">
        <f t="shared" ref="B5:B10" si="0">SUM(C5:G5)</f>
        <v>75</v>
      </c>
      <c r="C5" s="7">
        <v>1</v>
      </c>
      <c r="D5" s="7">
        <v>3</v>
      </c>
      <c r="E5" s="7">
        <v>42</v>
      </c>
      <c r="F5" s="7">
        <v>28</v>
      </c>
      <c r="G5" s="7">
        <v>1</v>
      </c>
    </row>
    <row r="6" spans="1:7" ht="30" customHeight="1" x14ac:dyDescent="0.15">
      <c r="A6" s="5" t="s">
        <v>11</v>
      </c>
      <c r="B6" s="7">
        <f t="shared" si="0"/>
        <v>73</v>
      </c>
      <c r="C6" s="7">
        <v>1</v>
      </c>
      <c r="D6" s="7">
        <v>3</v>
      </c>
      <c r="E6" s="7">
        <v>41</v>
      </c>
      <c r="F6" s="7">
        <v>27</v>
      </c>
      <c r="G6" s="7">
        <v>1</v>
      </c>
    </row>
    <row r="7" spans="1:7" ht="30" customHeight="1" x14ac:dyDescent="0.15">
      <c r="A7" s="5" t="s">
        <v>12</v>
      </c>
      <c r="B7" s="7">
        <f t="shared" si="0"/>
        <v>76</v>
      </c>
      <c r="C7" s="7">
        <v>1</v>
      </c>
      <c r="D7" s="7">
        <v>3</v>
      </c>
      <c r="E7" s="7">
        <v>43</v>
      </c>
      <c r="F7" s="7">
        <v>28</v>
      </c>
      <c r="G7" s="7">
        <v>1</v>
      </c>
    </row>
    <row r="8" spans="1:7" ht="30" customHeight="1" x14ac:dyDescent="0.15">
      <c r="A8" s="5" t="s">
        <v>13</v>
      </c>
      <c r="B8" s="7">
        <f t="shared" si="0"/>
        <v>78</v>
      </c>
      <c r="C8" s="7">
        <v>1</v>
      </c>
      <c r="D8" s="7">
        <v>3</v>
      </c>
      <c r="E8" s="7">
        <v>45</v>
      </c>
      <c r="F8" s="7">
        <v>28</v>
      </c>
      <c r="G8" s="7">
        <v>1</v>
      </c>
    </row>
    <row r="9" spans="1:7" ht="30" customHeight="1" x14ac:dyDescent="0.15">
      <c r="A9" s="5" t="s">
        <v>14</v>
      </c>
      <c r="B9" s="7">
        <f t="shared" si="0"/>
        <v>80</v>
      </c>
      <c r="C9" s="7">
        <v>1</v>
      </c>
      <c r="D9" s="7">
        <v>3</v>
      </c>
      <c r="E9" s="7">
        <v>46</v>
      </c>
      <c r="F9" s="7">
        <v>29</v>
      </c>
      <c r="G9" s="7">
        <v>1</v>
      </c>
    </row>
    <row r="10" spans="1:7" ht="30" customHeight="1" x14ac:dyDescent="0.15">
      <c r="A10" s="5" t="s">
        <v>15</v>
      </c>
      <c r="B10" s="7">
        <f t="shared" si="0"/>
        <v>79</v>
      </c>
      <c r="C10" s="7">
        <v>1</v>
      </c>
      <c r="D10" s="7">
        <v>2</v>
      </c>
      <c r="E10" s="7">
        <v>46</v>
      </c>
      <c r="F10" s="7">
        <v>29</v>
      </c>
      <c r="G10" s="7">
        <v>1</v>
      </c>
    </row>
    <row r="11" spans="1:7" ht="30" customHeight="1" x14ac:dyDescent="0.15">
      <c r="A11" s="5" t="s">
        <v>16</v>
      </c>
      <c r="B11" s="7">
        <f>SUM(C11:G11)</f>
        <v>82</v>
      </c>
      <c r="C11" s="7">
        <v>1</v>
      </c>
      <c r="D11" s="7">
        <v>2</v>
      </c>
      <c r="E11" s="7">
        <v>49</v>
      </c>
      <c r="F11" s="7">
        <v>29</v>
      </c>
      <c r="G11" s="7">
        <v>1</v>
      </c>
    </row>
    <row r="12" spans="1:7" ht="30" customHeight="1" x14ac:dyDescent="0.15">
      <c r="A12" s="5" t="s">
        <v>17</v>
      </c>
      <c r="B12" s="7">
        <f>SUM(C12:G12)</f>
        <v>83</v>
      </c>
      <c r="C12" s="7">
        <v>1</v>
      </c>
      <c r="D12" s="7">
        <v>2</v>
      </c>
      <c r="E12" s="7">
        <v>49</v>
      </c>
      <c r="F12" s="7">
        <v>30</v>
      </c>
      <c r="G12" s="7">
        <v>1</v>
      </c>
    </row>
    <row r="13" spans="1:7" ht="30" customHeight="1" x14ac:dyDescent="0.15">
      <c r="A13" s="5" t="s">
        <v>18</v>
      </c>
      <c r="B13" s="7">
        <f>SUM(C13:G13)</f>
        <v>81</v>
      </c>
      <c r="C13" s="7">
        <v>1</v>
      </c>
      <c r="D13" s="7">
        <v>2</v>
      </c>
      <c r="E13" s="7">
        <v>47</v>
      </c>
      <c r="F13" s="7">
        <v>30</v>
      </c>
      <c r="G13" s="7">
        <v>1</v>
      </c>
    </row>
    <row r="14" spans="1:7" ht="30" customHeight="1" x14ac:dyDescent="0.15">
      <c r="A14" s="5" t="s">
        <v>19</v>
      </c>
      <c r="B14" s="7">
        <f>SUM(C14:G14)</f>
        <v>81</v>
      </c>
      <c r="C14" s="7">
        <v>1</v>
      </c>
      <c r="D14" s="7">
        <v>2</v>
      </c>
      <c r="E14" s="7">
        <v>47</v>
      </c>
      <c r="F14" s="7">
        <v>30</v>
      </c>
      <c r="G14" s="7">
        <v>1</v>
      </c>
    </row>
    <row r="15" spans="1:7" ht="30" customHeight="1" x14ac:dyDescent="0.15">
      <c r="A15" s="8" t="s">
        <v>20</v>
      </c>
      <c r="B15" s="8"/>
      <c r="C15" s="8"/>
      <c r="D15" s="8"/>
      <c r="F15" s="9"/>
      <c r="G15" s="9" t="s">
        <v>21</v>
      </c>
    </row>
  </sheetData>
  <mergeCells count="6">
    <mergeCell ref="A3:A4"/>
    <mergeCell ref="B3:B4"/>
    <mergeCell ref="C3:D3"/>
    <mergeCell ref="E3:E4"/>
    <mergeCell ref="F3:F4"/>
    <mergeCell ref="G3:G4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opLeftCell="A7" zoomScaleNormal="100" workbookViewId="0">
      <selection activeCell="C4" sqref="C4"/>
    </sheetView>
  </sheetViews>
  <sheetFormatPr defaultRowHeight="17.25" x14ac:dyDescent="0.15"/>
  <cols>
    <col min="1" max="1" width="14.375" style="1" customWidth="1"/>
    <col min="2" max="15" width="8.25" style="1" customWidth="1"/>
    <col min="16" max="16384" width="9" style="1"/>
  </cols>
  <sheetData>
    <row r="1" spans="1:15" x14ac:dyDescent="0.15">
      <c r="A1" s="1" t="s">
        <v>108</v>
      </c>
    </row>
    <row r="2" spans="1:15" x14ac:dyDescent="0.15"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 t="s">
        <v>109</v>
      </c>
    </row>
    <row r="3" spans="1:15" ht="105" customHeight="1" x14ac:dyDescent="0.15">
      <c r="A3" s="44" t="s">
        <v>50</v>
      </c>
      <c r="B3" s="45" t="s">
        <v>3</v>
      </c>
      <c r="C3" s="45" t="s">
        <v>110</v>
      </c>
      <c r="D3" s="46" t="s">
        <v>111</v>
      </c>
      <c r="E3" s="46" t="s">
        <v>112</v>
      </c>
      <c r="F3" s="46" t="s">
        <v>113</v>
      </c>
      <c r="G3" s="46" t="s">
        <v>114</v>
      </c>
      <c r="H3" s="46" t="s">
        <v>115</v>
      </c>
      <c r="I3" s="46" t="s">
        <v>116</v>
      </c>
      <c r="J3" s="46" t="s">
        <v>117</v>
      </c>
      <c r="K3" s="46" t="s">
        <v>118</v>
      </c>
      <c r="L3" s="46" t="s">
        <v>119</v>
      </c>
      <c r="M3" s="46" t="s">
        <v>120</v>
      </c>
      <c r="N3" s="46" t="s">
        <v>121</v>
      </c>
      <c r="O3" s="47" t="s">
        <v>9</v>
      </c>
    </row>
    <row r="4" spans="1:15" ht="30" customHeight="1" x14ac:dyDescent="0.15">
      <c r="A4" s="44" t="s">
        <v>62</v>
      </c>
      <c r="B4" s="48">
        <f t="shared" ref="B4:B10" si="0">SUM(C4:O4)</f>
        <v>53</v>
      </c>
      <c r="C4" s="48">
        <v>20</v>
      </c>
      <c r="D4" s="48">
        <v>20</v>
      </c>
      <c r="E4" s="48">
        <v>1</v>
      </c>
      <c r="F4" s="48">
        <v>7</v>
      </c>
      <c r="G4" s="49">
        <v>0</v>
      </c>
      <c r="H4" s="49" t="s">
        <v>100</v>
      </c>
      <c r="I4" s="48">
        <v>5</v>
      </c>
      <c r="J4" s="49" t="s">
        <v>100</v>
      </c>
      <c r="K4" s="49" t="s">
        <v>100</v>
      </c>
      <c r="L4" s="49" t="s">
        <v>100</v>
      </c>
      <c r="M4" s="49" t="s">
        <v>100</v>
      </c>
      <c r="N4" s="49" t="s">
        <v>100</v>
      </c>
      <c r="O4" s="48">
        <v>0</v>
      </c>
    </row>
    <row r="5" spans="1:15" ht="30" customHeight="1" x14ac:dyDescent="0.15">
      <c r="A5" s="44" t="s">
        <v>63</v>
      </c>
      <c r="B5" s="48">
        <f t="shared" si="0"/>
        <v>70</v>
      </c>
      <c r="C5" s="48">
        <v>24</v>
      </c>
      <c r="D5" s="48">
        <v>23</v>
      </c>
      <c r="E5" s="49">
        <v>0</v>
      </c>
      <c r="F5" s="48">
        <v>10</v>
      </c>
      <c r="G5" s="49">
        <v>4</v>
      </c>
      <c r="H5" s="49">
        <v>0</v>
      </c>
      <c r="I5" s="48">
        <v>4</v>
      </c>
      <c r="J5" s="49">
        <v>0</v>
      </c>
      <c r="K5" s="49">
        <v>0</v>
      </c>
      <c r="L5" s="49">
        <v>0</v>
      </c>
      <c r="M5" s="49">
        <v>0</v>
      </c>
      <c r="N5" s="49">
        <v>0</v>
      </c>
      <c r="O5" s="48">
        <v>5</v>
      </c>
    </row>
    <row r="6" spans="1:15" ht="30" customHeight="1" x14ac:dyDescent="0.15">
      <c r="A6" s="44" t="s">
        <v>64</v>
      </c>
      <c r="B6" s="48">
        <f t="shared" si="0"/>
        <v>76</v>
      </c>
      <c r="C6" s="48">
        <v>34</v>
      </c>
      <c r="D6" s="48">
        <v>24</v>
      </c>
      <c r="E6" s="49">
        <v>0</v>
      </c>
      <c r="F6" s="48">
        <v>10</v>
      </c>
      <c r="G6" s="48">
        <v>1</v>
      </c>
      <c r="H6" s="49">
        <v>0</v>
      </c>
      <c r="I6" s="48">
        <v>5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2</v>
      </c>
    </row>
    <row r="7" spans="1:15" ht="30" customHeight="1" x14ac:dyDescent="0.15">
      <c r="A7" s="44" t="s">
        <v>65</v>
      </c>
      <c r="B7" s="48">
        <f t="shared" si="0"/>
        <v>67</v>
      </c>
      <c r="C7" s="48">
        <v>31</v>
      </c>
      <c r="D7" s="48">
        <v>16</v>
      </c>
      <c r="E7" s="48">
        <v>0</v>
      </c>
      <c r="F7" s="49">
        <v>10</v>
      </c>
      <c r="G7" s="48">
        <v>3</v>
      </c>
      <c r="H7" s="49">
        <v>0</v>
      </c>
      <c r="I7" s="48">
        <v>6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1</v>
      </c>
    </row>
    <row r="8" spans="1:15" ht="30" customHeight="1" x14ac:dyDescent="0.15">
      <c r="A8" s="44" t="s">
        <v>66</v>
      </c>
      <c r="B8" s="48">
        <f t="shared" si="0"/>
        <v>79</v>
      </c>
      <c r="C8" s="48">
        <v>38</v>
      </c>
      <c r="D8" s="48">
        <v>16</v>
      </c>
      <c r="E8" s="48">
        <v>2</v>
      </c>
      <c r="F8" s="48">
        <v>11</v>
      </c>
      <c r="G8" s="49">
        <v>3</v>
      </c>
      <c r="H8" s="49">
        <v>0</v>
      </c>
      <c r="I8" s="48">
        <v>7</v>
      </c>
      <c r="J8" s="49">
        <v>0</v>
      </c>
      <c r="K8" s="48">
        <v>0</v>
      </c>
      <c r="L8" s="49">
        <v>0</v>
      </c>
      <c r="M8" s="49">
        <v>0</v>
      </c>
      <c r="N8" s="49">
        <v>0</v>
      </c>
      <c r="O8" s="49">
        <v>2</v>
      </c>
    </row>
    <row r="9" spans="1:15" ht="30" customHeight="1" x14ac:dyDescent="0.15">
      <c r="A9" s="44" t="s">
        <v>67</v>
      </c>
      <c r="B9" s="48">
        <f t="shared" si="0"/>
        <v>74</v>
      </c>
      <c r="C9" s="48">
        <v>31</v>
      </c>
      <c r="D9" s="48">
        <v>17</v>
      </c>
      <c r="E9" s="48">
        <v>2</v>
      </c>
      <c r="F9" s="48">
        <v>10</v>
      </c>
      <c r="G9" s="48">
        <v>2</v>
      </c>
      <c r="H9" s="49">
        <v>0</v>
      </c>
      <c r="I9" s="48">
        <v>8</v>
      </c>
      <c r="J9" s="49">
        <v>0</v>
      </c>
      <c r="K9" s="49">
        <v>0</v>
      </c>
      <c r="L9" s="49">
        <v>0</v>
      </c>
      <c r="M9" s="49">
        <v>0</v>
      </c>
      <c r="N9" s="48">
        <v>0</v>
      </c>
      <c r="O9" s="48">
        <v>4</v>
      </c>
    </row>
    <row r="10" spans="1:15" ht="30" customHeight="1" x14ac:dyDescent="0.15">
      <c r="A10" s="44" t="s">
        <v>68</v>
      </c>
      <c r="B10" s="48">
        <f t="shared" si="0"/>
        <v>66</v>
      </c>
      <c r="C10" s="48">
        <v>35</v>
      </c>
      <c r="D10" s="48">
        <v>8</v>
      </c>
      <c r="E10" s="48">
        <v>1</v>
      </c>
      <c r="F10" s="48">
        <v>12</v>
      </c>
      <c r="G10" s="49">
        <v>4</v>
      </c>
      <c r="H10" s="49">
        <v>0</v>
      </c>
      <c r="I10" s="48">
        <v>4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8">
        <v>2</v>
      </c>
    </row>
    <row r="11" spans="1:15" ht="30" customHeight="1" x14ac:dyDescent="0.15">
      <c r="A11" s="44" t="s">
        <v>69</v>
      </c>
      <c r="B11" s="48">
        <f>SUM(C11:O11)</f>
        <v>89</v>
      </c>
      <c r="C11" s="48">
        <v>40</v>
      </c>
      <c r="D11" s="48">
        <v>18</v>
      </c>
      <c r="E11" s="48">
        <v>1</v>
      </c>
      <c r="F11" s="48">
        <v>15</v>
      </c>
      <c r="G11" s="49">
        <v>4</v>
      </c>
      <c r="H11" s="49">
        <v>0</v>
      </c>
      <c r="I11" s="48">
        <v>4</v>
      </c>
      <c r="J11" s="49">
        <v>0</v>
      </c>
      <c r="K11" s="48">
        <v>0</v>
      </c>
      <c r="L11" s="49">
        <v>0</v>
      </c>
      <c r="M11" s="49">
        <v>0</v>
      </c>
      <c r="N11" s="49">
        <v>0</v>
      </c>
      <c r="O11" s="49">
        <v>7</v>
      </c>
    </row>
    <row r="12" spans="1:15" ht="30" customHeight="1" x14ac:dyDescent="0.15">
      <c r="A12" s="44" t="s">
        <v>70</v>
      </c>
      <c r="B12" s="48">
        <f>SUM(C12:O12)</f>
        <v>59</v>
      </c>
      <c r="C12" s="48">
        <v>21</v>
      </c>
      <c r="D12" s="48">
        <v>16</v>
      </c>
      <c r="E12" s="48">
        <v>1</v>
      </c>
      <c r="F12" s="48">
        <v>10</v>
      </c>
      <c r="G12" s="48">
        <v>1</v>
      </c>
      <c r="H12" s="49">
        <v>0</v>
      </c>
      <c r="I12" s="48">
        <v>6</v>
      </c>
      <c r="J12" s="49">
        <v>0</v>
      </c>
      <c r="K12" s="49">
        <v>0</v>
      </c>
      <c r="L12" s="49">
        <v>0</v>
      </c>
      <c r="M12" s="49">
        <v>0</v>
      </c>
      <c r="N12" s="48">
        <v>0</v>
      </c>
      <c r="O12" s="48">
        <v>4</v>
      </c>
    </row>
    <row r="13" spans="1:15" ht="30" customHeight="1" x14ac:dyDescent="0.15">
      <c r="A13" s="44" t="s">
        <v>71</v>
      </c>
      <c r="B13" s="48">
        <f>SUM(C13:O13)</f>
        <v>45</v>
      </c>
      <c r="C13" s="48">
        <v>20</v>
      </c>
      <c r="D13" s="48">
        <v>11</v>
      </c>
      <c r="E13" s="48">
        <v>0</v>
      </c>
      <c r="F13" s="48">
        <v>10</v>
      </c>
      <c r="G13" s="49">
        <v>2</v>
      </c>
      <c r="H13" s="49">
        <v>0</v>
      </c>
      <c r="I13" s="48">
        <v>1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8">
        <v>1</v>
      </c>
    </row>
    <row r="14" spans="1:15" ht="30" customHeight="1" x14ac:dyDescent="0.15">
      <c r="A14" s="50"/>
      <c r="B14" s="50"/>
      <c r="C14" s="50"/>
      <c r="D14" s="50"/>
      <c r="E14" s="50"/>
      <c r="G14" s="51"/>
      <c r="H14" s="51"/>
      <c r="I14" s="51"/>
      <c r="J14" s="51"/>
      <c r="K14" s="51"/>
      <c r="L14" s="51"/>
      <c r="M14" s="51"/>
      <c r="N14" s="51"/>
      <c r="O14" s="51" t="s">
        <v>107</v>
      </c>
    </row>
  </sheetData>
  <phoneticPr fontId="3"/>
  <pageMargins left="0.7" right="0.7" top="0.75" bottom="0.75" header="0.3" footer="0.3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topLeftCell="A10" zoomScaleNormal="100" workbookViewId="0">
      <selection activeCell="C4" sqref="C4"/>
    </sheetView>
  </sheetViews>
  <sheetFormatPr defaultRowHeight="17.25" x14ac:dyDescent="0.15"/>
  <cols>
    <col min="1" max="1" width="12.5" style="1" customWidth="1"/>
    <col min="2" max="9" width="11.875" style="1" customWidth="1"/>
    <col min="10" max="16384" width="9" style="1"/>
  </cols>
  <sheetData>
    <row r="1" spans="1:9" x14ac:dyDescent="0.15">
      <c r="A1" s="1" t="s">
        <v>22</v>
      </c>
    </row>
    <row r="2" spans="1:9" x14ac:dyDescent="0.15">
      <c r="F2" s="2"/>
      <c r="H2" s="3"/>
      <c r="I2" s="3" t="s">
        <v>23</v>
      </c>
    </row>
    <row r="3" spans="1:9" ht="45" customHeight="1" x14ac:dyDescent="0.15">
      <c r="A3" s="4" t="s">
        <v>24</v>
      </c>
      <c r="B3" s="4" t="s">
        <v>3</v>
      </c>
      <c r="C3" s="10" t="s">
        <v>25</v>
      </c>
      <c r="D3" s="10" t="s">
        <v>26</v>
      </c>
      <c r="E3" s="10" t="s">
        <v>27</v>
      </c>
      <c r="F3" s="4" t="s">
        <v>28</v>
      </c>
      <c r="G3" s="4"/>
      <c r="H3" s="4" t="s">
        <v>29</v>
      </c>
      <c r="I3" s="4" t="s">
        <v>30</v>
      </c>
    </row>
    <row r="4" spans="1:9" ht="45" customHeight="1" x14ac:dyDescent="0.15">
      <c r="A4" s="4"/>
      <c r="B4" s="4"/>
      <c r="C4" s="11"/>
      <c r="D4" s="11"/>
      <c r="E4" s="11"/>
      <c r="F4" s="5" t="s">
        <v>28</v>
      </c>
      <c r="G4" s="6" t="s">
        <v>31</v>
      </c>
      <c r="H4" s="4"/>
      <c r="I4" s="4"/>
    </row>
    <row r="5" spans="1:9" ht="30" customHeight="1" x14ac:dyDescent="0.15">
      <c r="A5" s="5" t="s">
        <v>32</v>
      </c>
      <c r="B5" s="12">
        <f t="shared" ref="B5:B11" si="0">SUM(C5:I5)</f>
        <v>1068</v>
      </c>
      <c r="C5" s="12">
        <v>149</v>
      </c>
      <c r="D5" s="12">
        <v>37</v>
      </c>
      <c r="E5" s="12">
        <v>115</v>
      </c>
      <c r="F5" s="12">
        <v>543</v>
      </c>
      <c r="G5" s="12">
        <v>157</v>
      </c>
      <c r="H5" s="12">
        <v>34</v>
      </c>
      <c r="I5" s="12">
        <v>33</v>
      </c>
    </row>
    <row r="6" spans="1:9" ht="30" customHeight="1" x14ac:dyDescent="0.15">
      <c r="A6" s="5" t="s">
        <v>33</v>
      </c>
      <c r="B6" s="12">
        <f t="shared" si="0"/>
        <v>1151</v>
      </c>
      <c r="C6" s="12">
        <v>155</v>
      </c>
      <c r="D6" s="12">
        <v>37</v>
      </c>
      <c r="E6" s="12">
        <v>118</v>
      </c>
      <c r="F6" s="12">
        <v>613</v>
      </c>
      <c r="G6" s="12">
        <v>155</v>
      </c>
      <c r="H6" s="12">
        <v>38</v>
      </c>
      <c r="I6" s="12">
        <v>35</v>
      </c>
    </row>
    <row r="7" spans="1:9" ht="30" customHeight="1" x14ac:dyDescent="0.15">
      <c r="A7" s="5" t="s">
        <v>10</v>
      </c>
      <c r="B7" s="12">
        <f t="shared" si="0"/>
        <v>1208</v>
      </c>
      <c r="C7" s="12">
        <v>160</v>
      </c>
      <c r="D7" s="12">
        <v>39</v>
      </c>
      <c r="E7" s="12">
        <v>116</v>
      </c>
      <c r="F7" s="12">
        <v>666</v>
      </c>
      <c r="G7" s="12">
        <v>148</v>
      </c>
      <c r="H7" s="12">
        <v>41</v>
      </c>
      <c r="I7" s="12">
        <v>38</v>
      </c>
    </row>
    <row r="8" spans="1:9" ht="30" customHeight="1" x14ac:dyDescent="0.15">
      <c r="A8" s="5" t="s">
        <v>12</v>
      </c>
      <c r="B8" s="12">
        <f t="shared" si="0"/>
        <v>1258</v>
      </c>
      <c r="C8" s="12">
        <v>164</v>
      </c>
      <c r="D8" s="12">
        <v>41</v>
      </c>
      <c r="E8" s="12">
        <v>128</v>
      </c>
      <c r="F8" s="12">
        <v>712</v>
      </c>
      <c r="G8" s="12">
        <v>137</v>
      </c>
      <c r="H8" s="12">
        <v>41</v>
      </c>
      <c r="I8" s="12">
        <v>35</v>
      </c>
    </row>
    <row r="9" spans="1:9" ht="30" customHeight="1" x14ac:dyDescent="0.15">
      <c r="A9" s="5" t="s">
        <v>14</v>
      </c>
      <c r="B9" s="12">
        <f t="shared" si="0"/>
        <v>1282</v>
      </c>
      <c r="C9" s="12">
        <v>172</v>
      </c>
      <c r="D9" s="12">
        <v>42</v>
      </c>
      <c r="E9" s="12">
        <v>123</v>
      </c>
      <c r="F9" s="12">
        <v>736</v>
      </c>
      <c r="G9" s="12">
        <v>128</v>
      </c>
      <c r="H9" s="12">
        <v>36</v>
      </c>
      <c r="I9" s="12">
        <v>45</v>
      </c>
    </row>
    <row r="10" spans="1:9" ht="30" customHeight="1" x14ac:dyDescent="0.15">
      <c r="A10" s="5" t="s">
        <v>16</v>
      </c>
      <c r="B10" s="12">
        <f t="shared" si="0"/>
        <v>1211</v>
      </c>
      <c r="C10" s="12">
        <v>178</v>
      </c>
      <c r="D10" s="12">
        <v>42</v>
      </c>
      <c r="E10" s="12">
        <v>133</v>
      </c>
      <c r="F10" s="12">
        <v>693</v>
      </c>
      <c r="G10" s="12">
        <v>102</v>
      </c>
      <c r="H10" s="12">
        <v>34</v>
      </c>
      <c r="I10" s="12">
        <v>29</v>
      </c>
    </row>
    <row r="11" spans="1:9" ht="30" customHeight="1" x14ac:dyDescent="0.15">
      <c r="A11" s="5" t="s">
        <v>18</v>
      </c>
      <c r="B11" s="12">
        <f t="shared" si="0"/>
        <v>1330</v>
      </c>
      <c r="C11" s="12">
        <v>184</v>
      </c>
      <c r="D11" s="12">
        <v>42</v>
      </c>
      <c r="E11" s="12">
        <v>140</v>
      </c>
      <c r="F11" s="12">
        <v>784</v>
      </c>
      <c r="G11" s="12">
        <v>115</v>
      </c>
      <c r="H11" s="12">
        <v>33</v>
      </c>
      <c r="I11" s="12">
        <v>32</v>
      </c>
    </row>
    <row r="12" spans="1:9" ht="30" customHeight="1" x14ac:dyDescent="0.15">
      <c r="A12" s="8" t="s">
        <v>34</v>
      </c>
      <c r="B12" s="8"/>
      <c r="C12" s="8"/>
      <c r="D12" s="8"/>
      <c r="E12" s="8"/>
      <c r="F12" s="8"/>
      <c r="H12" s="9"/>
      <c r="I12" s="9" t="s">
        <v>35</v>
      </c>
    </row>
  </sheetData>
  <mergeCells count="8">
    <mergeCell ref="H3:H4"/>
    <mergeCell ref="I3:I4"/>
    <mergeCell ref="A3:A4"/>
    <mergeCell ref="B3:B4"/>
    <mergeCell ref="C3:C4"/>
    <mergeCell ref="D3:D4"/>
    <mergeCell ref="E3:E4"/>
    <mergeCell ref="F3:G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zoomScale="80" zoomScaleNormal="80" workbookViewId="0">
      <selection activeCell="C4" sqref="C4"/>
    </sheetView>
  </sheetViews>
  <sheetFormatPr defaultRowHeight="17.25" x14ac:dyDescent="0.15"/>
  <cols>
    <col min="1" max="11" width="12.5" style="1" customWidth="1"/>
    <col min="12" max="16384" width="9" style="1"/>
  </cols>
  <sheetData>
    <row r="1" spans="1:11" x14ac:dyDescent="0.15">
      <c r="A1" s="1" t="s">
        <v>36</v>
      </c>
    </row>
    <row r="2" spans="1:11" x14ac:dyDescent="0.15">
      <c r="B2" s="2"/>
      <c r="C2" s="3"/>
      <c r="D2" s="3"/>
      <c r="E2" s="3"/>
      <c r="F2" s="3"/>
      <c r="G2" s="3"/>
      <c r="H2" s="3"/>
      <c r="I2" s="3"/>
      <c r="J2" s="3"/>
      <c r="K2" s="3" t="s">
        <v>37</v>
      </c>
    </row>
    <row r="3" spans="1:11" ht="45" customHeight="1" x14ac:dyDescent="0.15">
      <c r="A3" s="5" t="s">
        <v>2</v>
      </c>
      <c r="B3" s="6" t="s">
        <v>38</v>
      </c>
      <c r="C3" s="6" t="s">
        <v>39</v>
      </c>
      <c r="D3" s="6" t="s">
        <v>40</v>
      </c>
      <c r="E3" s="6" t="s">
        <v>41</v>
      </c>
      <c r="F3" s="13" t="s">
        <v>42</v>
      </c>
      <c r="G3" s="13" t="s">
        <v>43</v>
      </c>
      <c r="H3" s="13" t="s">
        <v>44</v>
      </c>
      <c r="I3" s="6" t="s">
        <v>45</v>
      </c>
      <c r="J3" s="6" t="s">
        <v>46</v>
      </c>
      <c r="K3" s="5" t="s">
        <v>47</v>
      </c>
    </row>
    <row r="4" spans="1:11" ht="30" customHeight="1" x14ac:dyDescent="0.15">
      <c r="A4" s="5" t="s">
        <v>10</v>
      </c>
      <c r="B4" s="14">
        <v>136</v>
      </c>
      <c r="C4" s="14">
        <v>3</v>
      </c>
      <c r="D4" s="14">
        <v>108</v>
      </c>
      <c r="E4" s="14">
        <v>63</v>
      </c>
      <c r="F4" s="14">
        <v>37</v>
      </c>
      <c r="G4" s="14">
        <v>8</v>
      </c>
      <c r="H4" s="14">
        <v>8</v>
      </c>
      <c r="I4" s="14">
        <v>29</v>
      </c>
      <c r="J4" s="14">
        <v>22</v>
      </c>
      <c r="K4" s="14">
        <v>13</v>
      </c>
    </row>
    <row r="5" spans="1:11" ht="30" customHeight="1" x14ac:dyDescent="0.15">
      <c r="A5" s="5" t="s">
        <v>11</v>
      </c>
      <c r="B5" s="14">
        <v>147</v>
      </c>
      <c r="C5" s="14">
        <v>4</v>
      </c>
      <c r="D5" s="14">
        <v>78</v>
      </c>
      <c r="E5" s="14">
        <v>55</v>
      </c>
      <c r="F5" s="14">
        <v>36</v>
      </c>
      <c r="G5" s="14">
        <v>7</v>
      </c>
      <c r="H5" s="14">
        <v>5</v>
      </c>
      <c r="I5" s="14">
        <v>34</v>
      </c>
      <c r="J5" s="14">
        <v>22</v>
      </c>
      <c r="K5" s="14">
        <v>9</v>
      </c>
    </row>
    <row r="6" spans="1:11" ht="30" customHeight="1" x14ac:dyDescent="0.15">
      <c r="A6" s="5" t="s">
        <v>12</v>
      </c>
      <c r="B6" s="14">
        <v>135</v>
      </c>
      <c r="C6" s="14">
        <v>6</v>
      </c>
      <c r="D6" s="14">
        <v>78</v>
      </c>
      <c r="E6" s="14">
        <v>73</v>
      </c>
      <c r="F6" s="14">
        <v>32</v>
      </c>
      <c r="G6" s="14">
        <v>7</v>
      </c>
      <c r="H6" s="14">
        <v>4</v>
      </c>
      <c r="I6" s="14">
        <v>43</v>
      </c>
      <c r="J6" s="14">
        <v>18</v>
      </c>
      <c r="K6" s="14">
        <v>11</v>
      </c>
    </row>
    <row r="7" spans="1:11" ht="30" customHeight="1" x14ac:dyDescent="0.15">
      <c r="A7" s="5" t="s">
        <v>13</v>
      </c>
      <c r="B7" s="14">
        <v>142</v>
      </c>
      <c r="C7" s="14">
        <v>5</v>
      </c>
      <c r="D7" s="14">
        <v>99</v>
      </c>
      <c r="E7" s="14">
        <v>66</v>
      </c>
      <c r="F7" s="14">
        <v>37</v>
      </c>
      <c r="G7" s="14">
        <v>2</v>
      </c>
      <c r="H7" s="14">
        <v>3</v>
      </c>
      <c r="I7" s="14">
        <v>28</v>
      </c>
      <c r="J7" s="14">
        <v>21</v>
      </c>
      <c r="K7" s="14">
        <v>16</v>
      </c>
    </row>
    <row r="8" spans="1:11" ht="30" customHeight="1" x14ac:dyDescent="0.15">
      <c r="A8" s="5" t="s">
        <v>14</v>
      </c>
      <c r="B8" s="14">
        <v>133</v>
      </c>
      <c r="C8" s="14">
        <v>6</v>
      </c>
      <c r="D8" s="14">
        <v>88</v>
      </c>
      <c r="E8" s="14">
        <v>81</v>
      </c>
      <c r="F8" s="14">
        <v>41</v>
      </c>
      <c r="G8" s="14">
        <v>10</v>
      </c>
      <c r="H8" s="14">
        <v>7</v>
      </c>
      <c r="I8" s="14">
        <v>46</v>
      </c>
      <c r="J8" s="14">
        <v>32</v>
      </c>
      <c r="K8" s="14">
        <v>10</v>
      </c>
    </row>
    <row r="9" spans="1:11" ht="30" customHeight="1" x14ac:dyDescent="0.15">
      <c r="A9" s="5" t="s">
        <v>15</v>
      </c>
      <c r="B9" s="14">
        <v>147</v>
      </c>
      <c r="C9" s="14">
        <v>4</v>
      </c>
      <c r="D9" s="14">
        <v>58</v>
      </c>
      <c r="E9" s="14">
        <v>59</v>
      </c>
      <c r="F9" s="14">
        <v>36</v>
      </c>
      <c r="G9" s="14">
        <v>7</v>
      </c>
      <c r="H9" s="14">
        <v>9</v>
      </c>
      <c r="I9" s="14">
        <v>56</v>
      </c>
      <c r="J9" s="14">
        <v>16</v>
      </c>
      <c r="K9" s="14">
        <v>9</v>
      </c>
    </row>
    <row r="10" spans="1:11" ht="30" customHeight="1" x14ac:dyDescent="0.15">
      <c r="A10" s="5" t="s">
        <v>16</v>
      </c>
      <c r="B10" s="14">
        <v>144</v>
      </c>
      <c r="C10" s="14">
        <v>3</v>
      </c>
      <c r="D10" s="14">
        <v>68</v>
      </c>
      <c r="E10" s="14">
        <v>50</v>
      </c>
      <c r="F10" s="14">
        <v>22</v>
      </c>
      <c r="G10" s="14">
        <v>6</v>
      </c>
      <c r="H10" s="14">
        <v>10</v>
      </c>
      <c r="I10" s="14">
        <v>59</v>
      </c>
      <c r="J10" s="14">
        <v>24</v>
      </c>
      <c r="K10" s="14">
        <v>5</v>
      </c>
    </row>
    <row r="11" spans="1:11" ht="30" customHeight="1" x14ac:dyDescent="0.15">
      <c r="A11" s="5" t="s">
        <v>17</v>
      </c>
      <c r="B11" s="14">
        <v>168</v>
      </c>
      <c r="C11" s="14">
        <v>4</v>
      </c>
      <c r="D11" s="14">
        <v>102</v>
      </c>
      <c r="E11" s="14">
        <v>56</v>
      </c>
      <c r="F11" s="14">
        <v>31</v>
      </c>
      <c r="G11" s="14">
        <v>8</v>
      </c>
      <c r="H11" s="14">
        <v>8</v>
      </c>
      <c r="I11" s="14">
        <v>56</v>
      </c>
      <c r="J11" s="14">
        <v>19</v>
      </c>
      <c r="K11" s="14">
        <v>4</v>
      </c>
    </row>
    <row r="12" spans="1:11" ht="30" customHeight="1" x14ac:dyDescent="0.15">
      <c r="A12" s="5" t="s">
        <v>18</v>
      </c>
      <c r="B12" s="14">
        <v>151</v>
      </c>
      <c r="C12" s="14">
        <v>5</v>
      </c>
      <c r="D12" s="14">
        <v>99</v>
      </c>
      <c r="E12" s="14">
        <v>63</v>
      </c>
      <c r="F12" s="14">
        <v>20</v>
      </c>
      <c r="G12" s="14">
        <v>13</v>
      </c>
      <c r="H12" s="14">
        <v>7</v>
      </c>
      <c r="I12" s="14">
        <v>43</v>
      </c>
      <c r="J12" s="14">
        <v>25</v>
      </c>
      <c r="K12" s="14">
        <v>5</v>
      </c>
    </row>
    <row r="13" spans="1:11" ht="30" customHeight="1" x14ac:dyDescent="0.15">
      <c r="A13" s="5" t="s">
        <v>19</v>
      </c>
      <c r="B13" s="14">
        <v>140</v>
      </c>
      <c r="C13" s="14">
        <v>7</v>
      </c>
      <c r="D13" s="14">
        <v>79</v>
      </c>
      <c r="E13" s="14">
        <v>63</v>
      </c>
      <c r="F13" s="14">
        <v>32</v>
      </c>
      <c r="G13" s="14">
        <v>8</v>
      </c>
      <c r="H13" s="14">
        <v>4</v>
      </c>
      <c r="I13" s="14">
        <v>53</v>
      </c>
      <c r="J13" s="14">
        <v>12</v>
      </c>
      <c r="K13" s="14">
        <v>8</v>
      </c>
    </row>
    <row r="14" spans="1:11" ht="30" customHeight="1" x14ac:dyDescent="0.15">
      <c r="A14" s="15"/>
      <c r="B14" s="15"/>
      <c r="C14" s="9"/>
      <c r="D14" s="9"/>
      <c r="I14" s="9"/>
      <c r="J14" s="9"/>
      <c r="K14" s="9" t="s">
        <v>21</v>
      </c>
    </row>
  </sheetData>
  <mergeCells count="1">
    <mergeCell ref="A14:B14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opLeftCell="C1" zoomScaleNormal="100" workbookViewId="0">
      <selection activeCell="C4" sqref="C4"/>
    </sheetView>
  </sheetViews>
  <sheetFormatPr defaultRowHeight="17.25" x14ac:dyDescent="0.15"/>
  <cols>
    <col min="1" max="1" width="11.875" style="1" customWidth="1"/>
    <col min="2" max="3" width="13.125" style="1" customWidth="1"/>
    <col min="4" max="5" width="15" style="1" customWidth="1"/>
    <col min="6" max="6" width="12.5" style="1" customWidth="1"/>
    <col min="7" max="7" width="13.875" style="1" customWidth="1"/>
    <col min="8" max="10" width="12.5" style="1" customWidth="1"/>
    <col min="11" max="12" width="11.875" style="1" customWidth="1"/>
    <col min="13" max="14" width="15" style="1" customWidth="1"/>
    <col min="15" max="15" width="9.375" style="1" customWidth="1"/>
    <col min="16" max="16384" width="9" style="1"/>
  </cols>
  <sheetData>
    <row r="1" spans="1:14" x14ac:dyDescent="0.15">
      <c r="A1" s="1" t="s">
        <v>48</v>
      </c>
    </row>
    <row r="2" spans="1:14" x14ac:dyDescent="0.15">
      <c r="D2" s="2"/>
      <c r="F2" s="16"/>
      <c r="H2" s="3"/>
      <c r="M2" s="3"/>
      <c r="N2" s="3" t="s">
        <v>49</v>
      </c>
    </row>
    <row r="3" spans="1:14" ht="37.5" customHeight="1" x14ac:dyDescent="0.15">
      <c r="A3" s="10" t="s">
        <v>50</v>
      </c>
      <c r="B3" s="17" t="s">
        <v>51</v>
      </c>
      <c r="C3" s="18" t="s">
        <v>52</v>
      </c>
      <c r="D3" s="19"/>
      <c r="E3" s="20"/>
      <c r="F3" s="21" t="s">
        <v>53</v>
      </c>
      <c r="G3" s="21" t="s">
        <v>54</v>
      </c>
      <c r="H3" s="18" t="s">
        <v>55</v>
      </c>
      <c r="I3" s="19"/>
      <c r="J3" s="22"/>
      <c r="K3" s="23" t="s">
        <v>56</v>
      </c>
      <c r="L3" s="24"/>
      <c r="M3" s="18" t="s">
        <v>57</v>
      </c>
      <c r="N3" s="22"/>
    </row>
    <row r="4" spans="1:14" ht="37.5" customHeight="1" x14ac:dyDescent="0.15">
      <c r="A4" s="11"/>
      <c r="B4" s="11"/>
      <c r="C4" s="5" t="s">
        <v>58</v>
      </c>
      <c r="D4" s="5" t="s">
        <v>59</v>
      </c>
      <c r="E4" s="5" t="s">
        <v>60</v>
      </c>
      <c r="F4" s="4"/>
      <c r="G4" s="4"/>
      <c r="H4" s="5" t="s">
        <v>58</v>
      </c>
      <c r="I4" s="5" t="s">
        <v>59</v>
      </c>
      <c r="J4" s="5" t="s">
        <v>60</v>
      </c>
      <c r="K4" s="5" t="s">
        <v>58</v>
      </c>
      <c r="L4" s="5" t="s">
        <v>61</v>
      </c>
      <c r="M4" s="5" t="s">
        <v>58</v>
      </c>
      <c r="N4" s="5" t="s">
        <v>61</v>
      </c>
    </row>
    <row r="5" spans="1:14" ht="30" customHeight="1" x14ac:dyDescent="0.15">
      <c r="A5" s="5" t="s">
        <v>62</v>
      </c>
      <c r="B5" s="25">
        <f t="shared" ref="B5:B14" si="0">C5+H5</f>
        <v>193702</v>
      </c>
      <c r="C5" s="25">
        <v>186999</v>
      </c>
      <c r="D5" s="25">
        <v>4177734</v>
      </c>
      <c r="E5" s="25">
        <v>3051287</v>
      </c>
      <c r="F5" s="25">
        <f t="shared" ref="F5:F14" si="1">D5*1000/C5</f>
        <v>22340.942999695184</v>
      </c>
      <c r="G5" s="26">
        <v>1395.31</v>
      </c>
      <c r="H5" s="25">
        <v>6703</v>
      </c>
      <c r="I5" s="25">
        <v>60901</v>
      </c>
      <c r="J5" s="25">
        <v>44841</v>
      </c>
      <c r="K5" s="25">
        <v>61</v>
      </c>
      <c r="L5" s="25">
        <v>25530</v>
      </c>
      <c r="M5" s="25">
        <v>70</v>
      </c>
      <c r="N5" s="25">
        <v>3500</v>
      </c>
    </row>
    <row r="6" spans="1:14" ht="30" customHeight="1" x14ac:dyDescent="0.15">
      <c r="A6" s="5" t="s">
        <v>63</v>
      </c>
      <c r="B6" s="25">
        <f t="shared" si="0"/>
        <v>199729</v>
      </c>
      <c r="C6" s="25">
        <v>193352</v>
      </c>
      <c r="D6" s="25">
        <v>4246234</v>
      </c>
      <c r="E6" s="25">
        <v>3115825</v>
      </c>
      <c r="F6" s="25">
        <f t="shared" si="1"/>
        <v>21961.158922586787</v>
      </c>
      <c r="G6" s="26">
        <v>1469.58</v>
      </c>
      <c r="H6" s="25">
        <v>6377</v>
      </c>
      <c r="I6" s="25">
        <v>58298</v>
      </c>
      <c r="J6" s="25">
        <v>43027</v>
      </c>
      <c r="K6" s="25">
        <v>60</v>
      </c>
      <c r="L6" s="25">
        <v>23265</v>
      </c>
      <c r="M6" s="25">
        <v>73</v>
      </c>
      <c r="N6" s="25">
        <v>3650</v>
      </c>
    </row>
    <row r="7" spans="1:14" ht="30" customHeight="1" x14ac:dyDescent="0.15">
      <c r="A7" s="5" t="s">
        <v>64</v>
      </c>
      <c r="B7" s="25">
        <f t="shared" si="0"/>
        <v>199187</v>
      </c>
      <c r="C7" s="25">
        <v>192529</v>
      </c>
      <c r="D7" s="25">
        <v>4435619</v>
      </c>
      <c r="E7" s="25">
        <v>3254972</v>
      </c>
      <c r="F7" s="25">
        <f t="shared" si="1"/>
        <v>23038.705857299421</v>
      </c>
      <c r="G7" s="26">
        <v>1508.85</v>
      </c>
      <c r="H7" s="25">
        <v>6658</v>
      </c>
      <c r="I7" s="25">
        <v>56962</v>
      </c>
      <c r="J7" s="25">
        <v>42185</v>
      </c>
      <c r="K7" s="25">
        <v>51</v>
      </c>
      <c r="L7" s="25">
        <v>20621</v>
      </c>
      <c r="M7" s="25">
        <v>78</v>
      </c>
      <c r="N7" s="25">
        <v>3900</v>
      </c>
    </row>
    <row r="8" spans="1:14" ht="30" customHeight="1" x14ac:dyDescent="0.15">
      <c r="A8" s="5" t="s">
        <v>65</v>
      </c>
      <c r="B8" s="25">
        <f t="shared" si="0"/>
        <v>193691</v>
      </c>
      <c r="C8" s="25">
        <v>187487</v>
      </c>
      <c r="D8" s="25">
        <v>4256079</v>
      </c>
      <c r="E8" s="25">
        <v>3116501</v>
      </c>
      <c r="F8" s="25">
        <f t="shared" si="1"/>
        <v>22700.66191255927</v>
      </c>
      <c r="G8" s="26">
        <v>1539.05</v>
      </c>
      <c r="H8" s="25">
        <v>6204</v>
      </c>
      <c r="I8" s="25">
        <v>53948</v>
      </c>
      <c r="J8" s="25">
        <v>39907</v>
      </c>
      <c r="K8" s="25">
        <v>47</v>
      </c>
      <c r="L8" s="25">
        <v>19110</v>
      </c>
      <c r="M8" s="25">
        <v>81</v>
      </c>
      <c r="N8" s="25">
        <v>4050</v>
      </c>
    </row>
    <row r="9" spans="1:14" ht="30" customHeight="1" x14ac:dyDescent="0.15">
      <c r="A9" s="5" t="s">
        <v>66</v>
      </c>
      <c r="B9" s="25">
        <f t="shared" si="0"/>
        <v>185641</v>
      </c>
      <c r="C9" s="25">
        <v>180065</v>
      </c>
      <c r="D9" s="25">
        <v>4009093</v>
      </c>
      <c r="E9" s="25">
        <v>2936816</v>
      </c>
      <c r="F9" s="25">
        <f t="shared" si="1"/>
        <v>22264.698858745454</v>
      </c>
      <c r="G9" s="26">
        <v>1569.6042538354254</v>
      </c>
      <c r="H9" s="25">
        <v>5576</v>
      </c>
      <c r="I9" s="25">
        <v>50877</v>
      </c>
      <c r="J9" s="25">
        <v>37572</v>
      </c>
      <c r="K9" s="25">
        <v>31</v>
      </c>
      <c r="L9" s="25">
        <v>12193</v>
      </c>
      <c r="M9" s="25">
        <v>58</v>
      </c>
      <c r="N9" s="25">
        <v>2900</v>
      </c>
    </row>
    <row r="10" spans="1:14" ht="30" customHeight="1" x14ac:dyDescent="0.15">
      <c r="A10" s="5" t="s">
        <v>67</v>
      </c>
      <c r="B10" s="25">
        <f t="shared" si="0"/>
        <v>180181</v>
      </c>
      <c r="C10" s="25">
        <v>174765</v>
      </c>
      <c r="D10" s="25">
        <v>4021861</v>
      </c>
      <c r="E10" s="25">
        <v>2944954</v>
      </c>
      <c r="F10" s="25">
        <f t="shared" si="1"/>
        <v>23012.96598289131</v>
      </c>
      <c r="G10" s="26">
        <v>1609.4023390735795</v>
      </c>
      <c r="H10" s="25">
        <v>5416</v>
      </c>
      <c r="I10" s="25">
        <v>46224</v>
      </c>
      <c r="J10" s="25">
        <v>34166</v>
      </c>
      <c r="K10" s="25">
        <v>39</v>
      </c>
      <c r="L10" s="25">
        <v>15731</v>
      </c>
      <c r="M10" s="25">
        <v>54</v>
      </c>
      <c r="N10" s="25">
        <v>2700</v>
      </c>
    </row>
    <row r="11" spans="1:14" ht="30" customHeight="1" x14ac:dyDescent="0.15">
      <c r="A11" s="5" t="s">
        <v>68</v>
      </c>
      <c r="B11" s="25">
        <f t="shared" si="0"/>
        <v>174234</v>
      </c>
      <c r="C11" s="25">
        <v>169157</v>
      </c>
      <c r="D11" s="25">
        <v>3793777</v>
      </c>
      <c r="E11" s="25">
        <v>2788457</v>
      </c>
      <c r="F11" s="25">
        <f t="shared" si="1"/>
        <v>22427.549554555826</v>
      </c>
      <c r="G11" s="26">
        <v>1642.9390054390055</v>
      </c>
      <c r="H11" s="25">
        <v>5077</v>
      </c>
      <c r="I11" s="25">
        <v>41912</v>
      </c>
      <c r="J11" s="25">
        <v>31030</v>
      </c>
      <c r="K11" s="25">
        <v>33</v>
      </c>
      <c r="L11" s="25">
        <v>13754</v>
      </c>
      <c r="M11" s="25">
        <v>73</v>
      </c>
      <c r="N11" s="25">
        <v>3650</v>
      </c>
    </row>
    <row r="12" spans="1:14" ht="30" customHeight="1" x14ac:dyDescent="0.15">
      <c r="A12" s="5" t="s">
        <v>69</v>
      </c>
      <c r="B12" s="25">
        <f t="shared" si="0"/>
        <v>158390</v>
      </c>
      <c r="C12" s="25">
        <v>154051</v>
      </c>
      <c r="D12" s="25">
        <v>3638854</v>
      </c>
      <c r="E12" s="25">
        <v>2679102</v>
      </c>
      <c r="F12" s="25">
        <f t="shared" si="1"/>
        <v>23621.099506007751</v>
      </c>
      <c r="G12" s="26">
        <v>1539.8940423830468</v>
      </c>
      <c r="H12" s="25">
        <v>4339</v>
      </c>
      <c r="I12" s="25">
        <v>37366</v>
      </c>
      <c r="J12" s="25">
        <v>27729</v>
      </c>
      <c r="K12" s="25">
        <v>27</v>
      </c>
      <c r="L12" s="25">
        <v>11287</v>
      </c>
      <c r="M12" s="25">
        <v>69</v>
      </c>
      <c r="N12" s="25">
        <v>3450</v>
      </c>
    </row>
    <row r="13" spans="1:14" ht="30" customHeight="1" x14ac:dyDescent="0.15">
      <c r="A13" s="5" t="s">
        <v>70</v>
      </c>
      <c r="B13" s="25">
        <f t="shared" si="0"/>
        <v>162489</v>
      </c>
      <c r="C13" s="25">
        <v>158270</v>
      </c>
      <c r="D13" s="25">
        <v>3859772</v>
      </c>
      <c r="E13" s="25">
        <v>2845603</v>
      </c>
      <c r="F13" s="25">
        <f t="shared" si="1"/>
        <v>24387.262273330383</v>
      </c>
      <c r="G13" s="26">
        <v>1633.5019093817732</v>
      </c>
      <c r="H13" s="25">
        <v>4219</v>
      </c>
      <c r="I13" s="25">
        <v>33955</v>
      </c>
      <c r="J13" s="25">
        <v>25311</v>
      </c>
      <c r="K13" s="25">
        <v>28</v>
      </c>
      <c r="L13" s="25">
        <v>11460</v>
      </c>
      <c r="M13" s="25">
        <v>66</v>
      </c>
      <c r="N13" s="25">
        <v>3300</v>
      </c>
    </row>
    <row r="14" spans="1:14" ht="30" customHeight="1" x14ac:dyDescent="0.15">
      <c r="A14" s="5" t="s">
        <v>71</v>
      </c>
      <c r="B14" s="25">
        <f t="shared" si="0"/>
        <v>155652</v>
      </c>
      <c r="C14" s="25">
        <v>151674</v>
      </c>
      <c r="D14" s="25">
        <v>3679055</v>
      </c>
      <c r="E14" s="25">
        <v>2713489</v>
      </c>
      <c r="F14" s="25">
        <f t="shared" si="1"/>
        <v>24256.332660838376</v>
      </c>
      <c r="G14" s="26">
        <v>1660.361247947455</v>
      </c>
      <c r="H14" s="25">
        <v>3978</v>
      </c>
      <c r="I14" s="25">
        <v>34980</v>
      </c>
      <c r="J14" s="25">
        <v>25826</v>
      </c>
      <c r="K14" s="25">
        <v>24</v>
      </c>
      <c r="L14" s="25">
        <v>9944</v>
      </c>
      <c r="M14" s="25">
        <v>61</v>
      </c>
      <c r="N14" s="25">
        <v>3050</v>
      </c>
    </row>
    <row r="15" spans="1:14" s="16" customFormat="1" ht="38.25" customHeight="1" x14ac:dyDescent="0.15">
      <c r="A15" s="27" t="s">
        <v>72</v>
      </c>
      <c r="B15" s="28"/>
      <c r="N15" s="29" t="s">
        <v>73</v>
      </c>
    </row>
    <row r="16" spans="1:14" ht="36.75" customHeight="1" x14ac:dyDescent="0.15">
      <c r="L16" s="30"/>
      <c r="M16" s="30"/>
    </row>
    <row r="17" ht="36.75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60" customHeight="1" x14ac:dyDescent="0.15"/>
  </sheetData>
  <mergeCells count="8">
    <mergeCell ref="K3:L3"/>
    <mergeCell ref="M3:N3"/>
    <mergeCell ref="A3:A4"/>
    <mergeCell ref="B3:B4"/>
    <mergeCell ref="C3:E3"/>
    <mergeCell ref="F3:F4"/>
    <mergeCell ref="G3:G4"/>
    <mergeCell ref="H3:J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topLeftCell="A7" zoomScaleNormal="100" workbookViewId="0">
      <selection activeCell="C4" sqref="C4"/>
    </sheetView>
  </sheetViews>
  <sheetFormatPr defaultRowHeight="17.25" x14ac:dyDescent="0.15"/>
  <cols>
    <col min="1" max="9" width="14.375" style="1" customWidth="1"/>
    <col min="10" max="16384" width="9" style="1"/>
  </cols>
  <sheetData>
    <row r="1" spans="1:9" x14ac:dyDescent="0.15">
      <c r="A1" s="1" t="s">
        <v>74</v>
      </c>
    </row>
    <row r="2" spans="1:9" x14ac:dyDescent="0.15">
      <c r="C2" s="2"/>
      <c r="E2" s="3"/>
      <c r="F2" s="3"/>
      <c r="G2" s="3"/>
      <c r="H2" s="3"/>
      <c r="I2" s="3" t="s">
        <v>49</v>
      </c>
    </row>
    <row r="3" spans="1:9" ht="30.75" customHeight="1" x14ac:dyDescent="0.15">
      <c r="A3" s="18" t="s">
        <v>50</v>
      </c>
      <c r="B3" s="21" t="s">
        <v>3</v>
      </c>
      <c r="C3" s="4"/>
      <c r="D3" s="4" t="s">
        <v>75</v>
      </c>
      <c r="E3" s="4"/>
      <c r="F3" s="21" t="s">
        <v>76</v>
      </c>
      <c r="G3" s="4"/>
      <c r="H3" s="4" t="s">
        <v>77</v>
      </c>
      <c r="I3" s="4"/>
    </row>
    <row r="4" spans="1:9" ht="30.75" customHeight="1" x14ac:dyDescent="0.15">
      <c r="A4" s="4"/>
      <c r="B4" s="31" t="s">
        <v>58</v>
      </c>
      <c r="C4" s="31" t="s">
        <v>59</v>
      </c>
      <c r="D4" s="31" t="s">
        <v>58</v>
      </c>
      <c r="E4" s="31" t="s">
        <v>59</v>
      </c>
      <c r="F4" s="31" t="s">
        <v>58</v>
      </c>
      <c r="G4" s="31" t="s">
        <v>59</v>
      </c>
      <c r="H4" s="31" t="s">
        <v>58</v>
      </c>
      <c r="I4" s="31" t="s">
        <v>59</v>
      </c>
    </row>
    <row r="5" spans="1:9" ht="30" customHeight="1" x14ac:dyDescent="0.15">
      <c r="A5" s="5" t="s">
        <v>62</v>
      </c>
      <c r="B5" s="25">
        <f t="shared" ref="B5:C14" si="0">D5+F5+H5</f>
        <v>136011</v>
      </c>
      <c r="C5" s="25">
        <f t="shared" si="0"/>
        <v>3393497</v>
      </c>
      <c r="D5" s="25">
        <v>2862</v>
      </c>
      <c r="E5" s="25">
        <v>1636426</v>
      </c>
      <c r="F5" s="25">
        <v>109904</v>
      </c>
      <c r="G5" s="25">
        <v>1455651</v>
      </c>
      <c r="H5" s="25">
        <v>23245</v>
      </c>
      <c r="I5" s="25">
        <v>301420</v>
      </c>
    </row>
    <row r="6" spans="1:9" ht="30" customHeight="1" x14ac:dyDescent="0.15">
      <c r="A6" s="5" t="s">
        <v>63</v>
      </c>
      <c r="B6" s="25">
        <f t="shared" si="0"/>
        <v>138463</v>
      </c>
      <c r="C6" s="25">
        <f t="shared" si="0"/>
        <v>3431559</v>
      </c>
      <c r="D6" s="25">
        <v>2793</v>
      </c>
      <c r="E6" s="25">
        <v>1607036</v>
      </c>
      <c r="F6" s="25">
        <v>110919</v>
      </c>
      <c r="G6" s="25">
        <v>1517674</v>
      </c>
      <c r="H6" s="25">
        <v>24751</v>
      </c>
      <c r="I6" s="25">
        <v>306849</v>
      </c>
    </row>
    <row r="7" spans="1:9" ht="30" customHeight="1" x14ac:dyDescent="0.15">
      <c r="A7" s="5" t="s">
        <v>64</v>
      </c>
      <c r="B7" s="25">
        <f t="shared" si="0"/>
        <v>137910</v>
      </c>
      <c r="C7" s="25">
        <f t="shared" si="0"/>
        <v>3525107</v>
      </c>
      <c r="D7" s="25">
        <v>3000</v>
      </c>
      <c r="E7" s="25">
        <v>1661575</v>
      </c>
      <c r="F7" s="25">
        <v>109898</v>
      </c>
      <c r="G7" s="25">
        <v>1547472</v>
      </c>
      <c r="H7" s="25">
        <v>25012</v>
      </c>
      <c r="I7" s="25">
        <v>316060</v>
      </c>
    </row>
    <row r="8" spans="1:9" ht="30" customHeight="1" x14ac:dyDescent="0.15">
      <c r="A8" s="5" t="s">
        <v>65</v>
      </c>
      <c r="B8" s="25">
        <f t="shared" si="0"/>
        <v>133519</v>
      </c>
      <c r="C8" s="25">
        <f t="shared" si="0"/>
        <v>3424136</v>
      </c>
      <c r="D8" s="25">
        <v>2839</v>
      </c>
      <c r="E8" s="25">
        <v>1658578</v>
      </c>
      <c r="F8" s="25">
        <v>106270</v>
      </c>
      <c r="G8" s="25">
        <v>1462019</v>
      </c>
      <c r="H8" s="25">
        <v>24410</v>
      </c>
      <c r="I8" s="25">
        <v>303539</v>
      </c>
    </row>
    <row r="9" spans="1:9" ht="30" customHeight="1" x14ac:dyDescent="0.15">
      <c r="A9" s="5" t="s">
        <v>66</v>
      </c>
      <c r="B9" s="25">
        <f t="shared" si="0"/>
        <v>126203</v>
      </c>
      <c r="C9" s="25">
        <f t="shared" si="0"/>
        <v>3208597</v>
      </c>
      <c r="D9" s="25">
        <v>2441</v>
      </c>
      <c r="E9" s="25">
        <v>1508386</v>
      </c>
      <c r="F9" s="25">
        <v>100124</v>
      </c>
      <c r="G9" s="25">
        <v>1407668</v>
      </c>
      <c r="H9" s="25">
        <v>23638</v>
      </c>
      <c r="I9" s="25">
        <v>292543</v>
      </c>
    </row>
    <row r="10" spans="1:9" ht="30" customHeight="1" x14ac:dyDescent="0.15">
      <c r="A10" s="5" t="s">
        <v>67</v>
      </c>
      <c r="B10" s="25">
        <f t="shared" si="0"/>
        <v>121536</v>
      </c>
      <c r="C10" s="25">
        <f t="shared" si="0"/>
        <v>3214853</v>
      </c>
      <c r="D10" s="25">
        <v>2487</v>
      </c>
      <c r="E10" s="25">
        <v>1555503</v>
      </c>
      <c r="F10" s="25">
        <v>95914</v>
      </c>
      <c r="G10" s="25">
        <v>1374657</v>
      </c>
      <c r="H10" s="25">
        <v>23135</v>
      </c>
      <c r="I10" s="25">
        <v>284693</v>
      </c>
    </row>
    <row r="11" spans="1:9" ht="30" customHeight="1" x14ac:dyDescent="0.15">
      <c r="A11" s="5" t="s">
        <v>68</v>
      </c>
      <c r="B11" s="25">
        <f t="shared" si="0"/>
        <v>115484</v>
      </c>
      <c r="C11" s="25">
        <f t="shared" si="0"/>
        <v>2969146</v>
      </c>
      <c r="D11" s="25">
        <v>2302</v>
      </c>
      <c r="E11" s="25">
        <v>1336614</v>
      </c>
      <c r="F11" s="25">
        <v>90686</v>
      </c>
      <c r="G11" s="25">
        <v>1353663</v>
      </c>
      <c r="H11" s="25">
        <v>22496</v>
      </c>
      <c r="I11" s="25">
        <v>278869</v>
      </c>
    </row>
    <row r="12" spans="1:9" ht="30" customHeight="1" x14ac:dyDescent="0.15">
      <c r="A12" s="5" t="s">
        <v>69</v>
      </c>
      <c r="B12" s="25">
        <f t="shared" si="0"/>
        <v>104456</v>
      </c>
      <c r="C12" s="25">
        <f t="shared" si="0"/>
        <v>2860380</v>
      </c>
      <c r="D12" s="25">
        <v>2240</v>
      </c>
      <c r="E12" s="25">
        <v>1334085</v>
      </c>
      <c r="F12" s="25">
        <v>81712</v>
      </c>
      <c r="G12" s="25">
        <v>1252805</v>
      </c>
      <c r="H12" s="25">
        <v>20504</v>
      </c>
      <c r="I12" s="25">
        <v>273490</v>
      </c>
    </row>
    <row r="13" spans="1:9" ht="30" customHeight="1" x14ac:dyDescent="0.15">
      <c r="A13" s="5" t="s">
        <v>70</v>
      </c>
      <c r="B13" s="25">
        <f t="shared" si="0"/>
        <v>107651</v>
      </c>
      <c r="C13" s="25">
        <f t="shared" si="0"/>
        <v>3051268</v>
      </c>
      <c r="D13" s="25">
        <v>2321</v>
      </c>
      <c r="E13" s="25">
        <v>1431854</v>
      </c>
      <c r="F13" s="25">
        <v>83735</v>
      </c>
      <c r="G13" s="25">
        <v>1334037</v>
      </c>
      <c r="H13" s="25">
        <v>21595</v>
      </c>
      <c r="I13" s="25">
        <v>285377</v>
      </c>
    </row>
    <row r="14" spans="1:9" ht="30" customHeight="1" x14ac:dyDescent="0.15">
      <c r="A14" s="5" t="s">
        <v>71</v>
      </c>
      <c r="B14" s="25">
        <f t="shared" si="0"/>
        <v>103577</v>
      </c>
      <c r="C14" s="25">
        <f t="shared" si="0"/>
        <v>2926690</v>
      </c>
      <c r="D14" s="25">
        <v>2094</v>
      </c>
      <c r="E14" s="25">
        <v>1332962</v>
      </c>
      <c r="F14" s="25">
        <v>81000</v>
      </c>
      <c r="G14" s="25">
        <v>1317006</v>
      </c>
      <c r="H14" s="25">
        <v>20483</v>
      </c>
      <c r="I14" s="25">
        <v>276722</v>
      </c>
    </row>
    <row r="15" spans="1:9" ht="30" customHeight="1" x14ac:dyDescent="0.15">
      <c r="A15" s="8" t="s">
        <v>78</v>
      </c>
      <c r="B15" s="8"/>
      <c r="C15" s="8"/>
      <c r="D15" s="8"/>
      <c r="E15" s="8"/>
      <c r="G15" s="9"/>
      <c r="H15" s="9"/>
      <c r="I15" s="9" t="s">
        <v>73</v>
      </c>
    </row>
  </sheetData>
  <mergeCells count="5">
    <mergeCell ref="A3:A4"/>
    <mergeCell ref="B3:C3"/>
    <mergeCell ref="D3:E3"/>
    <mergeCell ref="F3:G3"/>
    <mergeCell ref="H3:I3"/>
  </mergeCells>
  <phoneticPr fontId="3"/>
  <pageMargins left="0.78740157480314965" right="0.78740157480314965" top="0.98425196850393704" bottom="0.78740157480314965" header="0.51181102362204722" footer="0.51181102362204722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opLeftCell="A7" zoomScale="80" zoomScaleNormal="80" workbookViewId="0">
      <selection activeCell="C4" sqref="C4"/>
    </sheetView>
  </sheetViews>
  <sheetFormatPr defaultRowHeight="17.25" x14ac:dyDescent="0.15"/>
  <cols>
    <col min="1" max="1" width="12.5" style="1" customWidth="1"/>
    <col min="2" max="6" width="15" style="1" customWidth="1"/>
    <col min="7" max="8" width="12.5" style="1" customWidth="1"/>
    <col min="9" max="16384" width="9" style="1"/>
  </cols>
  <sheetData>
    <row r="1" spans="1:8" x14ac:dyDescent="0.15">
      <c r="A1" s="1" t="s">
        <v>79</v>
      </c>
    </row>
    <row r="2" spans="1:8" x14ac:dyDescent="0.15">
      <c r="B2" s="2"/>
      <c r="C2" s="2"/>
      <c r="E2" s="3"/>
      <c r="F2" s="3"/>
      <c r="G2" s="3"/>
      <c r="H2" s="3" t="s">
        <v>49</v>
      </c>
    </row>
    <row r="3" spans="1:8" ht="45" customHeight="1" x14ac:dyDescent="0.15">
      <c r="A3" s="4" t="s">
        <v>50</v>
      </c>
      <c r="B3" s="4" t="s">
        <v>80</v>
      </c>
      <c r="C3" s="4" t="s">
        <v>81</v>
      </c>
      <c r="D3" s="21" t="s">
        <v>82</v>
      </c>
      <c r="E3" s="21" t="s">
        <v>83</v>
      </c>
      <c r="F3" s="21" t="s">
        <v>54</v>
      </c>
      <c r="G3" s="4" t="s">
        <v>84</v>
      </c>
      <c r="H3" s="32"/>
    </row>
    <row r="4" spans="1:8" ht="45" customHeight="1" x14ac:dyDescent="0.15">
      <c r="A4" s="4"/>
      <c r="B4" s="4"/>
      <c r="C4" s="4"/>
      <c r="D4" s="21"/>
      <c r="E4" s="4"/>
      <c r="F4" s="4"/>
      <c r="G4" s="5" t="s">
        <v>58</v>
      </c>
      <c r="H4" s="6" t="s">
        <v>59</v>
      </c>
    </row>
    <row r="5" spans="1:8" ht="30" customHeight="1" x14ac:dyDescent="0.15">
      <c r="A5" s="5" t="s">
        <v>62</v>
      </c>
      <c r="B5" s="25">
        <v>7006</v>
      </c>
      <c r="C5" s="25">
        <v>5589649</v>
      </c>
      <c r="D5" s="25">
        <v>5107832</v>
      </c>
      <c r="E5" s="25">
        <v>797837</v>
      </c>
      <c r="F5" s="26">
        <v>1788.41</v>
      </c>
      <c r="G5" s="25">
        <v>6127</v>
      </c>
      <c r="H5" s="25">
        <v>97751</v>
      </c>
    </row>
    <row r="6" spans="1:8" ht="30" customHeight="1" x14ac:dyDescent="0.15">
      <c r="A6" s="5" t="s">
        <v>63</v>
      </c>
      <c r="B6" s="25">
        <v>7134</v>
      </c>
      <c r="C6" s="25">
        <v>5773101</v>
      </c>
      <c r="D6" s="25">
        <v>5278134</v>
      </c>
      <c r="E6" s="25">
        <v>809238</v>
      </c>
      <c r="F6" s="26">
        <v>1838.52</v>
      </c>
      <c r="G6" s="25">
        <v>5931</v>
      </c>
      <c r="H6" s="25">
        <v>100561</v>
      </c>
    </row>
    <row r="7" spans="1:8" ht="30" customHeight="1" x14ac:dyDescent="0.15">
      <c r="A7" s="5" t="s">
        <v>64</v>
      </c>
      <c r="B7" s="25">
        <v>7316</v>
      </c>
      <c r="C7" s="25">
        <v>6123495</v>
      </c>
      <c r="D7" s="25">
        <v>5608968</v>
      </c>
      <c r="E7" s="25">
        <v>837000</v>
      </c>
      <c r="F7" s="26">
        <v>1876.6</v>
      </c>
      <c r="G7" s="25">
        <v>6302</v>
      </c>
      <c r="H7" s="25">
        <v>101981</v>
      </c>
    </row>
    <row r="8" spans="1:8" ht="30" customHeight="1" x14ac:dyDescent="0.15">
      <c r="A8" s="5" t="s">
        <v>65</v>
      </c>
      <c r="B8" s="25">
        <v>7527</v>
      </c>
      <c r="C8" s="25">
        <v>6379295</v>
      </c>
      <c r="D8" s="25">
        <v>5845159</v>
      </c>
      <c r="E8" s="25">
        <v>847522</v>
      </c>
      <c r="F8" s="26">
        <v>1891.35</v>
      </c>
      <c r="G8" s="25">
        <v>6401</v>
      </c>
      <c r="H8" s="25">
        <v>95359</v>
      </c>
    </row>
    <row r="9" spans="1:8" ht="30" customHeight="1" x14ac:dyDescent="0.15">
      <c r="A9" s="5" t="s">
        <v>66</v>
      </c>
      <c r="B9" s="25">
        <v>7803</v>
      </c>
      <c r="C9" s="25">
        <v>6664359</v>
      </c>
      <c r="D9" s="25">
        <v>6088379</v>
      </c>
      <c r="E9" s="25">
        <v>854077</v>
      </c>
      <c r="F9" s="26">
        <v>1899.63</v>
      </c>
      <c r="G9" s="25">
        <v>6451</v>
      </c>
      <c r="H9" s="25">
        <v>97273</v>
      </c>
    </row>
    <row r="10" spans="1:8" ht="30" customHeight="1" x14ac:dyDescent="0.15">
      <c r="A10" s="5" t="s">
        <v>67</v>
      </c>
      <c r="B10" s="25">
        <v>8077</v>
      </c>
      <c r="C10" s="25">
        <v>7065331</v>
      </c>
      <c r="D10" s="25">
        <v>6431992</v>
      </c>
      <c r="E10" s="25">
        <v>874747</v>
      </c>
      <c r="F10" s="26">
        <v>1919.36</v>
      </c>
      <c r="G10" s="25">
        <v>6694</v>
      </c>
      <c r="H10" s="25">
        <v>94516</v>
      </c>
    </row>
    <row r="11" spans="1:8" ht="30" customHeight="1" x14ac:dyDescent="0.15">
      <c r="A11" s="5" t="s">
        <v>85</v>
      </c>
      <c r="B11" s="25">
        <v>8318</v>
      </c>
      <c r="C11" s="25">
        <v>7421282</v>
      </c>
      <c r="D11" s="25">
        <v>6756538</v>
      </c>
      <c r="E11" s="25">
        <v>892195</v>
      </c>
      <c r="F11" s="26">
        <v>1902.61</v>
      </c>
      <c r="G11" s="25">
        <v>7225</v>
      </c>
      <c r="H11" s="25">
        <v>94215</v>
      </c>
    </row>
    <row r="12" spans="1:8" ht="30" customHeight="1" x14ac:dyDescent="0.15">
      <c r="A12" s="5" t="s">
        <v>86</v>
      </c>
      <c r="B12" s="25">
        <v>8412</v>
      </c>
      <c r="C12" s="25">
        <v>7549599</v>
      </c>
      <c r="D12" s="25">
        <v>6890197</v>
      </c>
      <c r="E12" s="25">
        <v>897480</v>
      </c>
      <c r="F12" s="26">
        <v>1802.9838326200666</v>
      </c>
      <c r="G12" s="25">
        <v>6354</v>
      </c>
      <c r="H12" s="25">
        <v>85076</v>
      </c>
    </row>
    <row r="13" spans="1:8" ht="30" customHeight="1" x14ac:dyDescent="0.15">
      <c r="A13" s="5" t="s">
        <v>87</v>
      </c>
      <c r="B13" s="25">
        <v>8452</v>
      </c>
      <c r="C13" s="25">
        <v>7831681</v>
      </c>
      <c r="D13" s="25">
        <v>7154733</v>
      </c>
      <c r="E13" s="25">
        <v>926607</v>
      </c>
      <c r="F13" s="26">
        <v>1847.6810222432562</v>
      </c>
      <c r="G13" s="25">
        <v>6628</v>
      </c>
      <c r="H13" s="25">
        <v>87711</v>
      </c>
    </row>
    <row r="14" spans="1:8" ht="30" customHeight="1" x14ac:dyDescent="0.15">
      <c r="A14" s="5" t="s">
        <v>88</v>
      </c>
      <c r="B14" s="25">
        <v>8674</v>
      </c>
      <c r="C14" s="25">
        <v>7986980</v>
      </c>
      <c r="D14" s="25">
        <v>7267451</v>
      </c>
      <c r="E14" s="25">
        <v>920795</v>
      </c>
      <c r="F14" s="26">
        <v>1859.0500345861194</v>
      </c>
      <c r="G14" s="25">
        <v>6332</v>
      </c>
      <c r="H14" s="25">
        <v>81139</v>
      </c>
    </row>
    <row r="15" spans="1:8" ht="45" customHeight="1" x14ac:dyDescent="0.15">
      <c r="A15" s="33" t="s">
        <v>89</v>
      </c>
      <c r="F15" s="34" t="s">
        <v>90</v>
      </c>
      <c r="G15" s="34"/>
      <c r="H15" s="34"/>
    </row>
  </sheetData>
  <mergeCells count="8">
    <mergeCell ref="G3:H3"/>
    <mergeCell ref="F15:H15"/>
    <mergeCell ref="A3:A4"/>
    <mergeCell ref="B3:B4"/>
    <mergeCell ref="C3:C4"/>
    <mergeCell ref="D3:D4"/>
    <mergeCell ref="E3:E4"/>
    <mergeCell ref="F3:F4"/>
  </mergeCells>
  <phoneticPr fontId="3"/>
  <pageMargins left="0.7" right="0.7" top="0.75" bottom="0.75" header="0.3" footer="0.3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topLeftCell="A7" zoomScale="80" zoomScaleNormal="80" workbookViewId="0">
      <selection activeCell="C4" sqref="C4"/>
    </sheetView>
  </sheetViews>
  <sheetFormatPr defaultRowHeight="17.25" x14ac:dyDescent="0.15"/>
  <cols>
    <col min="1" max="9" width="14.375" style="1" customWidth="1"/>
    <col min="10" max="16384" width="9" style="1"/>
  </cols>
  <sheetData>
    <row r="1" spans="1:9" x14ac:dyDescent="0.15">
      <c r="A1" s="1" t="s">
        <v>91</v>
      </c>
    </row>
    <row r="2" spans="1:9" x14ac:dyDescent="0.15">
      <c r="C2" s="2"/>
      <c r="E2" s="3"/>
      <c r="F2" s="3"/>
      <c r="G2" s="3"/>
      <c r="H2" s="3"/>
      <c r="I2" s="3" t="s">
        <v>49</v>
      </c>
    </row>
    <row r="3" spans="1:9" ht="45" customHeight="1" x14ac:dyDescent="0.15">
      <c r="A3" s="18" t="s">
        <v>50</v>
      </c>
      <c r="B3" s="21" t="s">
        <v>92</v>
      </c>
      <c r="C3" s="4"/>
      <c r="D3" s="4" t="s">
        <v>75</v>
      </c>
      <c r="E3" s="4"/>
      <c r="F3" s="21" t="s">
        <v>76</v>
      </c>
      <c r="G3" s="4"/>
      <c r="H3" s="4" t="s">
        <v>77</v>
      </c>
      <c r="I3" s="4"/>
    </row>
    <row r="4" spans="1:9" ht="45" customHeight="1" x14ac:dyDescent="0.15">
      <c r="A4" s="4"/>
      <c r="B4" s="31" t="s">
        <v>58</v>
      </c>
      <c r="C4" s="31" t="s">
        <v>59</v>
      </c>
      <c r="D4" s="31" t="s">
        <v>58</v>
      </c>
      <c r="E4" s="31" t="s">
        <v>59</v>
      </c>
      <c r="F4" s="31" t="s">
        <v>58</v>
      </c>
      <c r="G4" s="31" t="s">
        <v>59</v>
      </c>
      <c r="H4" s="31" t="s">
        <v>58</v>
      </c>
      <c r="I4" s="31" t="s">
        <v>59</v>
      </c>
    </row>
    <row r="5" spans="1:9" ht="30" customHeight="1" x14ac:dyDescent="0.15">
      <c r="A5" s="5" t="s">
        <v>62</v>
      </c>
      <c r="B5" s="25">
        <v>125296</v>
      </c>
      <c r="C5" s="25">
        <v>4415050</v>
      </c>
      <c r="D5" s="25">
        <v>4283</v>
      </c>
      <c r="E5" s="25">
        <v>2496681</v>
      </c>
      <c r="F5" s="25">
        <v>107529</v>
      </c>
      <c r="G5" s="25">
        <v>1723124</v>
      </c>
      <c r="H5" s="25">
        <v>13484</v>
      </c>
      <c r="I5" s="25">
        <v>195245</v>
      </c>
    </row>
    <row r="6" spans="1:9" ht="30" customHeight="1" x14ac:dyDescent="0.15">
      <c r="A6" s="5" t="s">
        <v>63</v>
      </c>
      <c r="B6" s="25">
        <v>131160</v>
      </c>
      <c r="C6" s="25">
        <v>4525361</v>
      </c>
      <c r="D6" s="25">
        <v>4431</v>
      </c>
      <c r="E6" s="25">
        <v>2602936</v>
      </c>
      <c r="F6" s="25">
        <v>111490</v>
      </c>
      <c r="G6" s="25">
        <v>1708712</v>
      </c>
      <c r="H6" s="25">
        <v>15239</v>
      </c>
      <c r="I6" s="25">
        <v>213713</v>
      </c>
    </row>
    <row r="7" spans="1:9" ht="30" customHeight="1" x14ac:dyDescent="0.15">
      <c r="A7" s="5" t="s">
        <v>64</v>
      </c>
      <c r="B7" s="25">
        <v>137292</v>
      </c>
      <c r="C7" s="25">
        <v>4782585</v>
      </c>
      <c r="D7" s="25">
        <v>4405</v>
      </c>
      <c r="E7" s="25">
        <v>2728645</v>
      </c>
      <c r="F7" s="25">
        <v>115967</v>
      </c>
      <c r="G7" s="25">
        <v>1819265</v>
      </c>
      <c r="H7" s="25">
        <v>16920</v>
      </c>
      <c r="I7" s="25">
        <v>234675</v>
      </c>
    </row>
    <row r="8" spans="1:9" ht="30" customHeight="1" x14ac:dyDescent="0.15">
      <c r="A8" s="5" t="s">
        <v>65</v>
      </c>
      <c r="B8" s="25">
        <v>142362</v>
      </c>
      <c r="C8" s="25">
        <v>5031689</v>
      </c>
      <c r="D8" s="25">
        <v>4693</v>
      </c>
      <c r="E8" s="25">
        <v>2911266</v>
      </c>
      <c r="F8" s="25">
        <v>119594</v>
      </c>
      <c r="G8" s="25">
        <v>1867563</v>
      </c>
      <c r="H8" s="25">
        <v>18075</v>
      </c>
      <c r="I8" s="25">
        <v>252860</v>
      </c>
    </row>
    <row r="9" spans="1:9" ht="30" customHeight="1" x14ac:dyDescent="0.15">
      <c r="A9" s="5" t="s">
        <v>66</v>
      </c>
      <c r="B9" s="25">
        <v>148228</v>
      </c>
      <c r="C9" s="25">
        <v>5202564</v>
      </c>
      <c r="D9" s="25">
        <v>4734</v>
      </c>
      <c r="E9" s="25">
        <v>3001496</v>
      </c>
      <c r="F9" s="25">
        <v>123767</v>
      </c>
      <c r="G9" s="25">
        <v>1918663</v>
      </c>
      <c r="H9" s="25">
        <v>19727</v>
      </c>
      <c r="I9" s="25">
        <v>282405</v>
      </c>
    </row>
    <row r="10" spans="1:9" ht="30" customHeight="1" x14ac:dyDescent="0.15">
      <c r="A10" s="5" t="s">
        <v>67</v>
      </c>
      <c r="B10" s="25">
        <v>155027</v>
      </c>
      <c r="C10" s="25">
        <v>5587198</v>
      </c>
      <c r="D10" s="25">
        <v>5078</v>
      </c>
      <c r="E10" s="25">
        <v>3308615</v>
      </c>
      <c r="F10" s="25">
        <v>128346</v>
      </c>
      <c r="G10" s="25">
        <v>1971559</v>
      </c>
      <c r="H10" s="25">
        <v>21603</v>
      </c>
      <c r="I10" s="25">
        <v>307024</v>
      </c>
    </row>
    <row r="11" spans="1:9" ht="30" customHeight="1" x14ac:dyDescent="0.15">
      <c r="A11" s="5" t="s">
        <v>85</v>
      </c>
      <c r="B11" s="25">
        <v>158259</v>
      </c>
      <c r="C11" s="25">
        <v>5839203</v>
      </c>
      <c r="D11" s="25">
        <v>5296</v>
      </c>
      <c r="E11" s="25">
        <v>3442241</v>
      </c>
      <c r="F11" s="25">
        <v>129288</v>
      </c>
      <c r="G11" s="25">
        <v>2079622</v>
      </c>
      <c r="H11" s="25">
        <v>23675</v>
      </c>
      <c r="I11" s="25">
        <v>317340</v>
      </c>
    </row>
    <row r="12" spans="1:9" ht="30" customHeight="1" x14ac:dyDescent="0.15">
      <c r="A12" s="5" t="s">
        <v>86</v>
      </c>
      <c r="B12" s="25">
        <v>151667</v>
      </c>
      <c r="C12" s="25">
        <v>5971057</v>
      </c>
      <c r="D12" s="25">
        <v>5390</v>
      </c>
      <c r="E12" s="25">
        <v>3580850</v>
      </c>
      <c r="F12" s="25">
        <v>123860</v>
      </c>
      <c r="G12" s="25">
        <v>2072345</v>
      </c>
      <c r="H12" s="25">
        <v>22417</v>
      </c>
      <c r="I12" s="25">
        <v>317863</v>
      </c>
    </row>
    <row r="13" spans="1:9" ht="30" customHeight="1" x14ac:dyDescent="0.15">
      <c r="A13" s="5" t="s">
        <v>87</v>
      </c>
      <c r="B13" s="25">
        <v>156166</v>
      </c>
      <c r="C13" s="25">
        <v>6265673</v>
      </c>
      <c r="D13" s="25">
        <v>5565</v>
      </c>
      <c r="E13" s="25">
        <v>3740393</v>
      </c>
      <c r="F13" s="25">
        <v>126878</v>
      </c>
      <c r="G13" s="25">
        <v>2177567</v>
      </c>
      <c r="H13" s="25">
        <v>23723</v>
      </c>
      <c r="I13" s="25">
        <v>347713</v>
      </c>
    </row>
    <row r="14" spans="1:9" ht="30" customHeight="1" x14ac:dyDescent="0.15">
      <c r="A14" s="5" t="s">
        <v>88</v>
      </c>
      <c r="B14" s="25">
        <v>161254</v>
      </c>
      <c r="C14" s="25">
        <v>6458339</v>
      </c>
      <c r="D14" s="25">
        <v>5377</v>
      </c>
      <c r="E14" s="25">
        <v>3731882</v>
      </c>
      <c r="F14" s="25">
        <v>130899</v>
      </c>
      <c r="G14" s="25">
        <v>2368609</v>
      </c>
      <c r="H14" s="25">
        <v>24978</v>
      </c>
      <c r="I14" s="25">
        <v>357848</v>
      </c>
    </row>
    <row r="15" spans="1:9" ht="45" customHeight="1" x14ac:dyDescent="0.15">
      <c r="G15" s="35" t="s">
        <v>90</v>
      </c>
      <c r="H15" s="35"/>
      <c r="I15" s="35"/>
    </row>
  </sheetData>
  <mergeCells count="6">
    <mergeCell ref="A3:A4"/>
    <mergeCell ref="B3:C3"/>
    <mergeCell ref="D3:E3"/>
    <mergeCell ref="F3:G3"/>
    <mergeCell ref="H3:I3"/>
    <mergeCell ref="G15:I15"/>
  </mergeCells>
  <phoneticPr fontId="3"/>
  <pageMargins left="0.7" right="0.7" top="0.75" bottom="0.75" header="0.3" footer="0.3"/>
  <headerFooter alignWithMargins="0"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opLeftCell="A7" zoomScaleNormal="100" workbookViewId="0">
      <selection activeCell="C4" sqref="C4"/>
    </sheetView>
  </sheetViews>
  <sheetFormatPr defaultRowHeight="17.25" x14ac:dyDescent="0.15"/>
  <cols>
    <col min="1" max="1" width="18.75" style="1" customWidth="1"/>
    <col min="2" max="6" width="21.25" style="1" customWidth="1"/>
    <col min="7" max="16384" width="9" style="1"/>
  </cols>
  <sheetData>
    <row r="1" spans="1:6" x14ac:dyDescent="0.15">
      <c r="A1" s="1" t="s">
        <v>93</v>
      </c>
    </row>
    <row r="2" spans="1:6" x14ac:dyDescent="0.15">
      <c r="C2" s="2"/>
      <c r="D2" s="36"/>
      <c r="E2" s="36"/>
      <c r="F2" s="36"/>
    </row>
    <row r="3" spans="1:6" ht="45" customHeight="1" x14ac:dyDescent="0.15">
      <c r="A3" s="18" t="s">
        <v>94</v>
      </c>
      <c r="B3" s="23" t="s">
        <v>95</v>
      </c>
      <c r="C3" s="19"/>
      <c r="D3" s="37"/>
      <c r="E3" s="37"/>
      <c r="F3" s="20"/>
    </row>
    <row r="4" spans="1:6" ht="45" customHeight="1" x14ac:dyDescent="0.15">
      <c r="A4" s="4"/>
      <c r="B4" s="31" t="s">
        <v>3</v>
      </c>
      <c r="C4" s="31" t="s">
        <v>96</v>
      </c>
      <c r="D4" s="31" t="s">
        <v>97</v>
      </c>
      <c r="E4" s="31" t="s">
        <v>98</v>
      </c>
      <c r="F4" s="31" t="s">
        <v>99</v>
      </c>
    </row>
    <row r="5" spans="1:6" ht="30" customHeight="1" x14ac:dyDescent="0.15">
      <c r="A5" s="5" t="s">
        <v>62</v>
      </c>
      <c r="B5" s="38">
        <f t="shared" ref="B5:B14" si="0">SUM(C5:F5)</f>
        <v>538</v>
      </c>
      <c r="C5" s="39">
        <v>3</v>
      </c>
      <c r="D5" s="39">
        <v>0</v>
      </c>
      <c r="E5" s="39">
        <v>518</v>
      </c>
      <c r="F5" s="39">
        <v>17</v>
      </c>
    </row>
    <row r="6" spans="1:6" ht="30" customHeight="1" x14ac:dyDescent="0.15">
      <c r="A6" s="5" t="s">
        <v>63</v>
      </c>
      <c r="B6" s="38">
        <f t="shared" si="0"/>
        <v>561</v>
      </c>
      <c r="C6" s="39" t="s">
        <v>100</v>
      </c>
      <c r="D6" s="39" t="s">
        <v>100</v>
      </c>
      <c r="E6" s="39">
        <v>554</v>
      </c>
      <c r="F6" s="39">
        <v>7</v>
      </c>
    </row>
    <row r="7" spans="1:6" ht="30" customHeight="1" x14ac:dyDescent="0.15">
      <c r="A7" s="5" t="s">
        <v>64</v>
      </c>
      <c r="B7" s="38">
        <f t="shared" si="0"/>
        <v>541</v>
      </c>
      <c r="C7" s="39">
        <v>3</v>
      </c>
      <c r="D7" s="39" t="s">
        <v>100</v>
      </c>
      <c r="E7" s="39">
        <v>536</v>
      </c>
      <c r="F7" s="39">
        <v>2</v>
      </c>
    </row>
    <row r="8" spans="1:6" ht="30" customHeight="1" x14ac:dyDescent="0.15">
      <c r="A8" s="5" t="s">
        <v>65</v>
      </c>
      <c r="B8" s="38">
        <f t="shared" si="0"/>
        <v>587</v>
      </c>
      <c r="C8" s="39">
        <v>2</v>
      </c>
      <c r="D8" s="39" t="s">
        <v>100</v>
      </c>
      <c r="E8" s="39">
        <v>579</v>
      </c>
      <c r="F8" s="39">
        <v>6</v>
      </c>
    </row>
    <row r="9" spans="1:6" ht="30" customHeight="1" x14ac:dyDescent="0.15">
      <c r="A9" s="5" t="s">
        <v>66</v>
      </c>
      <c r="B9" s="38">
        <f t="shared" si="0"/>
        <v>513</v>
      </c>
      <c r="C9" s="39">
        <v>1</v>
      </c>
      <c r="D9" s="39" t="s">
        <v>100</v>
      </c>
      <c r="E9" s="39">
        <v>505</v>
      </c>
      <c r="F9" s="39">
        <v>7</v>
      </c>
    </row>
    <row r="10" spans="1:6" ht="30" customHeight="1" x14ac:dyDescent="0.15">
      <c r="A10" s="5" t="s">
        <v>67</v>
      </c>
      <c r="B10" s="38">
        <f t="shared" si="0"/>
        <v>542</v>
      </c>
      <c r="C10" s="39">
        <v>1</v>
      </c>
      <c r="D10" s="39" t="s">
        <v>100</v>
      </c>
      <c r="E10" s="39">
        <v>535</v>
      </c>
      <c r="F10" s="39">
        <v>6</v>
      </c>
    </row>
    <row r="11" spans="1:6" ht="30" customHeight="1" x14ac:dyDescent="0.15">
      <c r="A11" s="5" t="s">
        <v>68</v>
      </c>
      <c r="B11" s="38">
        <f t="shared" si="0"/>
        <v>608</v>
      </c>
      <c r="C11" s="39">
        <v>2</v>
      </c>
      <c r="D11" s="39" t="s">
        <v>100</v>
      </c>
      <c r="E11" s="39">
        <v>603</v>
      </c>
      <c r="F11" s="39">
        <v>3</v>
      </c>
    </row>
    <row r="12" spans="1:6" ht="30" customHeight="1" x14ac:dyDescent="0.15">
      <c r="A12" s="5" t="s">
        <v>69</v>
      </c>
      <c r="B12" s="38">
        <f t="shared" si="0"/>
        <v>546</v>
      </c>
      <c r="C12" s="39">
        <v>1</v>
      </c>
      <c r="D12" s="39">
        <v>0</v>
      </c>
      <c r="E12" s="39">
        <v>540</v>
      </c>
      <c r="F12" s="39">
        <v>5</v>
      </c>
    </row>
    <row r="13" spans="1:6" ht="30" customHeight="1" x14ac:dyDescent="0.15">
      <c r="A13" s="5" t="s">
        <v>70</v>
      </c>
      <c r="B13" s="38">
        <f t="shared" si="0"/>
        <v>607</v>
      </c>
      <c r="C13" s="39">
        <v>0</v>
      </c>
      <c r="D13" s="39">
        <v>0</v>
      </c>
      <c r="E13" s="39">
        <v>600</v>
      </c>
      <c r="F13" s="39">
        <v>7</v>
      </c>
    </row>
    <row r="14" spans="1:6" ht="30" customHeight="1" x14ac:dyDescent="0.15">
      <c r="A14" s="5" t="s">
        <v>71</v>
      </c>
      <c r="B14" s="38">
        <f t="shared" si="0"/>
        <v>647</v>
      </c>
      <c r="C14" s="39">
        <v>2</v>
      </c>
      <c r="D14" s="39">
        <v>0</v>
      </c>
      <c r="E14" s="39">
        <v>636</v>
      </c>
      <c r="F14" s="39">
        <v>9</v>
      </c>
    </row>
    <row r="15" spans="1:6" ht="30" customHeight="1" x14ac:dyDescent="0.15">
      <c r="A15" s="8"/>
      <c r="B15" s="8"/>
      <c r="C15" s="8"/>
      <c r="D15" s="8"/>
      <c r="E15" s="8"/>
      <c r="F15" s="9" t="s">
        <v>73</v>
      </c>
    </row>
  </sheetData>
  <mergeCells count="3">
    <mergeCell ref="D2:F2"/>
    <mergeCell ref="A3:A4"/>
    <mergeCell ref="B3:F3"/>
  </mergeCells>
  <phoneticPr fontId="3"/>
  <pageMargins left="0.7" right="0.7" top="0.75" bottom="0.75" header="0.3" footer="0.3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opLeftCell="A7" zoomScaleNormal="100" workbookViewId="0">
      <selection activeCell="C4" sqref="C4"/>
    </sheetView>
  </sheetViews>
  <sheetFormatPr defaultRowHeight="17.25" x14ac:dyDescent="0.15"/>
  <cols>
    <col min="1" max="1" width="14.375" style="1" customWidth="1"/>
    <col min="2" max="6" width="12.5" style="1" customWidth="1"/>
    <col min="7" max="16384" width="9" style="1"/>
  </cols>
  <sheetData>
    <row r="1" spans="1:6" x14ac:dyDescent="0.15">
      <c r="A1" s="1" t="s">
        <v>101</v>
      </c>
    </row>
    <row r="2" spans="1:6" x14ac:dyDescent="0.15">
      <c r="C2" s="36"/>
      <c r="D2" s="36"/>
      <c r="E2" s="36"/>
      <c r="F2" s="36"/>
    </row>
    <row r="3" spans="1:6" ht="30" customHeight="1" x14ac:dyDescent="0.15">
      <c r="A3" s="18" t="s">
        <v>50</v>
      </c>
      <c r="B3" s="17" t="s">
        <v>102</v>
      </c>
      <c r="C3" s="23" t="s">
        <v>103</v>
      </c>
      <c r="D3" s="37"/>
      <c r="E3" s="20"/>
      <c r="F3" s="21" t="s">
        <v>104</v>
      </c>
    </row>
    <row r="4" spans="1:6" ht="30" customHeight="1" x14ac:dyDescent="0.15">
      <c r="A4" s="4"/>
      <c r="B4" s="40"/>
      <c r="C4" s="31" t="s">
        <v>3</v>
      </c>
      <c r="D4" s="31" t="s">
        <v>105</v>
      </c>
      <c r="E4" s="31" t="s">
        <v>106</v>
      </c>
      <c r="F4" s="21"/>
    </row>
    <row r="5" spans="1:6" ht="30" customHeight="1" x14ac:dyDescent="0.15">
      <c r="A5" s="5" t="s">
        <v>62</v>
      </c>
      <c r="B5" s="41">
        <v>15001</v>
      </c>
      <c r="C5" s="42">
        <f t="shared" ref="C5:C14" si="0">D5+E5</f>
        <v>3484</v>
      </c>
      <c r="D5" s="42">
        <v>2741</v>
      </c>
      <c r="E5" s="42">
        <v>743</v>
      </c>
      <c r="F5" s="42">
        <v>3963</v>
      </c>
    </row>
    <row r="6" spans="1:6" ht="30" customHeight="1" x14ac:dyDescent="0.15">
      <c r="A6" s="5" t="s">
        <v>63</v>
      </c>
      <c r="B6" s="41">
        <v>14423</v>
      </c>
      <c r="C6" s="42">
        <f t="shared" si="0"/>
        <v>3293</v>
      </c>
      <c r="D6" s="42">
        <v>2583</v>
      </c>
      <c r="E6" s="42">
        <v>710</v>
      </c>
      <c r="F6" s="42">
        <v>3639</v>
      </c>
    </row>
    <row r="7" spans="1:6" ht="30" customHeight="1" x14ac:dyDescent="0.15">
      <c r="A7" s="5" t="s">
        <v>64</v>
      </c>
      <c r="B7" s="41">
        <v>13880</v>
      </c>
      <c r="C7" s="42">
        <f t="shared" si="0"/>
        <v>3534</v>
      </c>
      <c r="D7" s="42">
        <v>2826</v>
      </c>
      <c r="E7" s="42">
        <v>708</v>
      </c>
      <c r="F7" s="42">
        <v>3371</v>
      </c>
    </row>
    <row r="8" spans="1:6" ht="30" customHeight="1" x14ac:dyDescent="0.15">
      <c r="A8" s="5" t="s">
        <v>65</v>
      </c>
      <c r="B8" s="41">
        <v>13453</v>
      </c>
      <c r="C8" s="42">
        <f t="shared" si="0"/>
        <v>3425</v>
      </c>
      <c r="D8" s="42">
        <v>2766</v>
      </c>
      <c r="E8" s="42">
        <v>659</v>
      </c>
      <c r="F8" s="42">
        <v>2947</v>
      </c>
    </row>
    <row r="9" spans="1:6" ht="30" customHeight="1" x14ac:dyDescent="0.15">
      <c r="A9" s="5" t="s">
        <v>66</v>
      </c>
      <c r="B9" s="25">
        <v>13541</v>
      </c>
      <c r="C9" s="43">
        <f t="shared" si="0"/>
        <v>2929</v>
      </c>
      <c r="D9" s="43">
        <v>2444</v>
      </c>
      <c r="E9" s="43">
        <v>485</v>
      </c>
      <c r="F9" s="43">
        <v>2692</v>
      </c>
    </row>
    <row r="10" spans="1:6" ht="30" customHeight="1" x14ac:dyDescent="0.15">
      <c r="A10" s="5" t="s">
        <v>67</v>
      </c>
      <c r="B10" s="25">
        <v>13297</v>
      </c>
      <c r="C10" s="43">
        <f t="shared" si="0"/>
        <v>2815</v>
      </c>
      <c r="D10" s="43">
        <v>2349</v>
      </c>
      <c r="E10" s="43">
        <v>466</v>
      </c>
      <c r="F10" s="43">
        <v>2577</v>
      </c>
    </row>
    <row r="11" spans="1:6" ht="30" customHeight="1" x14ac:dyDescent="0.15">
      <c r="A11" s="5" t="s">
        <v>68</v>
      </c>
      <c r="B11" s="25">
        <v>13546</v>
      </c>
      <c r="C11" s="43">
        <f t="shared" si="0"/>
        <v>2890</v>
      </c>
      <c r="D11" s="43">
        <v>2354</v>
      </c>
      <c r="E11" s="43">
        <v>536</v>
      </c>
      <c r="F11" s="43">
        <v>2514</v>
      </c>
    </row>
    <row r="12" spans="1:6" ht="30" customHeight="1" x14ac:dyDescent="0.15">
      <c r="A12" s="5" t="s">
        <v>69</v>
      </c>
      <c r="B12" s="25">
        <v>13356</v>
      </c>
      <c r="C12" s="43">
        <f t="shared" si="0"/>
        <v>2934</v>
      </c>
      <c r="D12" s="43">
        <v>2316</v>
      </c>
      <c r="E12" s="43">
        <v>618</v>
      </c>
      <c r="F12" s="43">
        <v>2064</v>
      </c>
    </row>
    <row r="13" spans="1:6" ht="30" customHeight="1" x14ac:dyDescent="0.15">
      <c r="A13" s="5" t="s">
        <v>70</v>
      </c>
      <c r="B13" s="25">
        <v>12051</v>
      </c>
      <c r="C13" s="43">
        <f t="shared" si="0"/>
        <v>2724</v>
      </c>
      <c r="D13" s="43">
        <v>2195</v>
      </c>
      <c r="E13" s="43">
        <v>529</v>
      </c>
      <c r="F13" s="43">
        <v>1989</v>
      </c>
    </row>
    <row r="14" spans="1:6" ht="30" customHeight="1" x14ac:dyDescent="0.15">
      <c r="A14" s="5" t="s">
        <v>71</v>
      </c>
      <c r="B14" s="25">
        <v>12147</v>
      </c>
      <c r="C14" s="43">
        <f t="shared" si="0"/>
        <v>2724</v>
      </c>
      <c r="D14" s="43">
        <v>2202</v>
      </c>
      <c r="E14" s="43">
        <v>522</v>
      </c>
      <c r="F14" s="43">
        <v>2000</v>
      </c>
    </row>
    <row r="15" spans="1:6" ht="30" customHeight="1" x14ac:dyDescent="0.15">
      <c r="A15" s="8"/>
      <c r="B15" s="8"/>
      <c r="D15" s="9"/>
      <c r="E15" s="9"/>
      <c r="F15" s="9" t="s">
        <v>107</v>
      </c>
    </row>
  </sheetData>
  <mergeCells count="5">
    <mergeCell ref="C2:F2"/>
    <mergeCell ref="A3:A4"/>
    <mergeCell ref="B3:B4"/>
    <mergeCell ref="C3:E3"/>
    <mergeCell ref="F3:F4"/>
  </mergeCells>
  <phoneticPr fontId="3"/>
  <pageMargins left="0.7" right="0.7" top="0.75" bottom="0.75" header="0.3" footer="0.3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P75(1)</vt:lpstr>
      <vt:lpstr>P75(2)</vt:lpstr>
      <vt:lpstr>P75(3)</vt:lpstr>
      <vt:lpstr>P76(1)</vt:lpstr>
      <vt:lpstr>P76(2)</vt:lpstr>
      <vt:lpstr>P77(1)</vt:lpstr>
      <vt:lpstr>P77(2)</vt:lpstr>
      <vt:lpstr>P77(3)</vt:lpstr>
      <vt:lpstr>P78(1)</vt:lpstr>
      <vt:lpstr>P78(2)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矢崎　倫</dc:creator>
  <cp:lastModifiedBy>矢崎　倫</cp:lastModifiedBy>
  <dcterms:created xsi:type="dcterms:W3CDTF">2024-04-09T00:26:27Z</dcterms:created>
  <dcterms:modified xsi:type="dcterms:W3CDTF">2024-04-09T00:27:16Z</dcterms:modified>
</cp:coreProperties>
</file>