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R5(2023)\B企画部\A企画政策課\02スマート化推進係\05_統計\R5諏訪市の統計\完成版\"/>
    </mc:Choice>
  </mc:AlternateContent>
  <bookViews>
    <workbookView xWindow="0" yWindow="0" windowWidth="20490" windowHeight="7095"/>
  </bookViews>
  <sheets>
    <sheet name="P50(1)" sheetId="1" r:id="rId1"/>
    <sheet name="P50(2)" sheetId="2" r:id="rId2"/>
    <sheet name="P50(3)" sheetId="3" r:id="rId3"/>
    <sheet name="P51(1)" sheetId="4" r:id="rId4"/>
    <sheet name="P51(2)" sheetId="5" r:id="rId5"/>
    <sheet name="P51(3)" sheetId="6" r:id="rId6"/>
    <sheet name="P52(1)" sheetId="7" r:id="rId7"/>
    <sheet name="P52(2)" sheetId="8" r:id="rId8"/>
    <sheet name="P52(3)" sheetId="9" r:id="rId9"/>
    <sheet name="P52(4)" sheetId="10" r:id="rId10"/>
    <sheet name="P53" sheetId="11" r:id="rId11"/>
  </sheets>
  <definedNames>
    <definedName name="_xlnm.Print_Area" localSheetId="0">'P50(1)'!$A$1:$K$10</definedName>
    <definedName name="_xlnm.Print_Area" localSheetId="1">'P50(2)'!$A$1:$J$12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1" l="1"/>
  <c r="D22" i="11"/>
  <c r="Q6" i="11"/>
  <c r="P6" i="11"/>
  <c r="O6" i="11"/>
  <c r="N6" i="11"/>
  <c r="M6" i="11"/>
  <c r="L6" i="11"/>
  <c r="L5" i="11" s="1"/>
  <c r="K6" i="11"/>
  <c r="J6" i="11"/>
  <c r="J5" i="11" s="1"/>
  <c r="I6" i="11"/>
  <c r="H6" i="11"/>
  <c r="H5" i="11" s="1"/>
  <c r="G6" i="11"/>
  <c r="F6" i="11"/>
  <c r="C6" i="11"/>
  <c r="B6" i="11"/>
  <c r="P5" i="11"/>
  <c r="N5" i="11"/>
  <c r="F5" i="11"/>
  <c r="D5" i="11"/>
  <c r="B5" i="11"/>
  <c r="B8" i="10"/>
  <c r="B7" i="10"/>
  <c r="B6" i="10"/>
  <c r="B5" i="10"/>
  <c r="H11" i="8"/>
  <c r="B11" i="8"/>
  <c r="H10" i="8"/>
  <c r="B10" i="8"/>
  <c r="H9" i="8"/>
  <c r="B9" i="8"/>
  <c r="H8" i="8"/>
  <c r="E8" i="8"/>
  <c r="B8" i="8"/>
  <c r="H7" i="8"/>
  <c r="E7" i="8"/>
  <c r="B7" i="8"/>
  <c r="H6" i="8"/>
  <c r="E6" i="8"/>
  <c r="B6" i="8"/>
  <c r="H5" i="8"/>
  <c r="E5" i="8"/>
  <c r="B5" i="8"/>
  <c r="B10" i="7"/>
  <c r="B9" i="7"/>
  <c r="B8" i="7"/>
  <c r="B7" i="7"/>
  <c r="B6" i="7"/>
  <c r="B5" i="7"/>
  <c r="B4" i="7"/>
  <c r="B11" i="6"/>
  <c r="B10" i="6"/>
  <c r="B9" i="6"/>
  <c r="E8" i="6"/>
  <c r="E7" i="6"/>
  <c r="H6" i="6"/>
  <c r="E6" i="6"/>
  <c r="B6" i="6" s="1"/>
  <c r="D6" i="6"/>
  <c r="C6" i="6"/>
  <c r="H5" i="6"/>
  <c r="E5" i="6"/>
  <c r="D5" i="6"/>
  <c r="C5" i="6"/>
  <c r="B5" i="6"/>
  <c r="B11" i="5"/>
  <c r="B10" i="5"/>
  <c r="B9" i="5"/>
  <c r="B7" i="5"/>
  <c r="B6" i="5"/>
  <c r="B5" i="5"/>
  <c r="B4" i="5"/>
  <c r="C10" i="4"/>
  <c r="B10" i="4"/>
  <c r="C9" i="4"/>
  <c r="B9" i="4" s="1"/>
  <c r="C8" i="4"/>
  <c r="B8" i="4"/>
  <c r="C7" i="4"/>
  <c r="B7" i="4" s="1"/>
  <c r="C6" i="4"/>
  <c r="B6" i="4" s="1"/>
  <c r="C5" i="4"/>
  <c r="B5" i="4" s="1"/>
  <c r="B11" i="3"/>
  <c r="B10" i="3"/>
  <c r="B9" i="3"/>
  <c r="B8" i="3"/>
  <c r="B7" i="3"/>
  <c r="B6" i="3"/>
  <c r="B5" i="3"/>
  <c r="J11" i="2"/>
  <c r="J10" i="2"/>
  <c r="B9" i="2"/>
  <c r="J9" i="2" s="1"/>
  <c r="J8" i="2"/>
  <c r="B7" i="2"/>
  <c r="J7" i="2" s="1"/>
  <c r="J6" i="2"/>
  <c r="D5" i="2"/>
  <c r="B5" i="2"/>
  <c r="K9" i="1"/>
  <c r="I9" i="1"/>
  <c r="G9" i="1"/>
  <c r="E9" i="1"/>
  <c r="B9" i="1"/>
  <c r="C9" i="1" s="1"/>
  <c r="E8" i="1"/>
  <c r="B8" i="1"/>
  <c r="G8" i="1" s="1"/>
  <c r="K7" i="1"/>
  <c r="I7" i="1"/>
  <c r="G7" i="1"/>
  <c r="E7" i="1"/>
  <c r="B7" i="1"/>
  <c r="C7" i="1" s="1"/>
  <c r="G6" i="1"/>
  <c r="E6" i="1"/>
  <c r="B6" i="1"/>
  <c r="K6" i="1" s="1"/>
  <c r="C8" i="1" l="1"/>
  <c r="I6" i="1"/>
  <c r="I8" i="1"/>
  <c r="K8" i="1"/>
</calcChain>
</file>

<file path=xl/sharedStrings.xml><?xml version="1.0" encoding="utf-8"?>
<sst xmlns="http://schemas.openxmlformats.org/spreadsheetml/2006/main" count="573" uniqueCount="174">
  <si>
    <t>６０．専兼業別農家数（総農家）</t>
    <rPh sb="3" eb="4">
      <t>センケ</t>
    </rPh>
    <rPh sb="4" eb="6">
      <t>ケンギョウベ</t>
    </rPh>
    <rPh sb="6" eb="7">
      <t>ベツノ</t>
    </rPh>
    <rPh sb="7" eb="9">
      <t>ノウカス</t>
    </rPh>
    <rPh sb="9" eb="10">
      <t>スウソ</t>
    </rPh>
    <rPh sb="11" eb="12">
      <t>ソウノ</t>
    </rPh>
    <rPh sb="12" eb="14">
      <t>ノウカ</t>
    </rPh>
    <phoneticPr fontId="3"/>
  </si>
  <si>
    <t>（単位：戸）　（各年2月1日）</t>
    <rPh sb="1" eb="3">
      <t>タンイコ</t>
    </rPh>
    <rPh sb="4" eb="5">
      <t>コカ</t>
    </rPh>
    <rPh sb="8" eb="10">
      <t>カクネンガ</t>
    </rPh>
    <rPh sb="11" eb="12">
      <t>ガツニ</t>
    </rPh>
    <rPh sb="13" eb="14">
      <t>ニチ</t>
    </rPh>
    <phoneticPr fontId="3"/>
  </si>
  <si>
    <t>年　別</t>
    <rPh sb="0" eb="1">
      <t>トシベ</t>
    </rPh>
    <rPh sb="2" eb="3">
      <t>ベツ</t>
    </rPh>
    <phoneticPr fontId="3"/>
  </si>
  <si>
    <t>総農家数</t>
    <rPh sb="0" eb="1">
      <t>ソウノ</t>
    </rPh>
    <rPh sb="1" eb="3">
      <t>ノウカス</t>
    </rPh>
    <rPh sb="3" eb="4">
      <t>スウ</t>
    </rPh>
    <phoneticPr fontId="3"/>
  </si>
  <si>
    <t>農家率
（％）</t>
    <rPh sb="0" eb="2">
      <t>ノウカリ</t>
    </rPh>
    <rPh sb="2" eb="3">
      <t>リツ</t>
    </rPh>
    <phoneticPr fontId="3"/>
  </si>
  <si>
    <t>販売農家</t>
    <rPh sb="0" eb="2">
      <t>ハンバイノ</t>
    </rPh>
    <rPh sb="2" eb="4">
      <t>ノウカ</t>
    </rPh>
    <phoneticPr fontId="3"/>
  </si>
  <si>
    <t>自給的農家</t>
    <rPh sb="0" eb="3">
      <t>ジキュウテキノ</t>
    </rPh>
    <rPh sb="3" eb="5">
      <t>ノウカ</t>
    </rPh>
    <phoneticPr fontId="3"/>
  </si>
  <si>
    <t>各年2月1日
世帯数</t>
    <rPh sb="0" eb="2">
      <t>カクネンガ</t>
    </rPh>
    <rPh sb="3" eb="4">
      <t>ガツニ</t>
    </rPh>
    <rPh sb="5" eb="6">
      <t>ニチセ</t>
    </rPh>
    <rPh sb="7" eb="10">
      <t>セタイスウ</t>
    </rPh>
    <phoneticPr fontId="3"/>
  </si>
  <si>
    <t>専業</t>
    <rPh sb="0" eb="1">
      <t>センギョウ</t>
    </rPh>
    <phoneticPr fontId="3"/>
  </si>
  <si>
    <t>第一種兼業</t>
    <rPh sb="0" eb="1">
      <t>ダイイ</t>
    </rPh>
    <rPh sb="1" eb="3">
      <t>イッシュケ</t>
    </rPh>
    <rPh sb="3" eb="5">
      <t>ケンギョウ</t>
    </rPh>
    <phoneticPr fontId="3"/>
  </si>
  <si>
    <t>第二種兼業</t>
    <rPh sb="0" eb="2">
      <t>ダイニシ</t>
    </rPh>
    <rPh sb="2" eb="3">
      <t>シュケ</t>
    </rPh>
    <rPh sb="3" eb="5">
      <t>ケンギョウ</t>
    </rPh>
    <phoneticPr fontId="3"/>
  </si>
  <si>
    <t>農家数</t>
    <rPh sb="0" eb="2">
      <t>ノウカス</t>
    </rPh>
    <rPh sb="2" eb="3">
      <t>スウ</t>
    </rPh>
    <phoneticPr fontId="3"/>
  </si>
  <si>
    <t>割合
（％）</t>
    <rPh sb="0" eb="2">
      <t>ワリアイ</t>
    </rPh>
    <phoneticPr fontId="3"/>
  </si>
  <si>
    <t>割合
（％）</t>
  </si>
  <si>
    <t>平成12年</t>
    <rPh sb="0" eb="2">
      <t>ヘイセイネ</t>
    </rPh>
    <rPh sb="4" eb="5">
      <t>ネン</t>
    </rPh>
    <phoneticPr fontId="3"/>
  </si>
  <si>
    <t>平成17年</t>
    <rPh sb="0" eb="2">
      <t>ヘイセイネ</t>
    </rPh>
    <rPh sb="4" eb="5">
      <t>ネン</t>
    </rPh>
    <phoneticPr fontId="3"/>
  </si>
  <si>
    <t>平成22年</t>
    <rPh sb="0" eb="2">
      <t>ヘイセイネ</t>
    </rPh>
    <rPh sb="4" eb="5">
      <t>ネン</t>
    </rPh>
    <phoneticPr fontId="3"/>
  </si>
  <si>
    <t>平成27年</t>
    <rPh sb="0" eb="2">
      <t>ヘイセイネ</t>
    </rPh>
    <rPh sb="4" eb="5">
      <t>ネン</t>
    </rPh>
    <phoneticPr fontId="3"/>
  </si>
  <si>
    <t>※販売農家に係る数値で、2020年から調査対象から除外されたためデータ更新は無し。</t>
    <rPh sb="1" eb="3">
      <t>ハンバイノ</t>
    </rPh>
    <rPh sb="3" eb="5">
      <t>ノウカカ</t>
    </rPh>
    <rPh sb="6" eb="7">
      <t>カカス</t>
    </rPh>
    <rPh sb="8" eb="10">
      <t>スウチネ</t>
    </rPh>
    <rPh sb="16" eb="17">
      <t>ネンチ</t>
    </rPh>
    <rPh sb="19" eb="21">
      <t>チョウサタ</t>
    </rPh>
    <rPh sb="21" eb="23">
      <t>タイショウジ</t>
    </rPh>
    <rPh sb="25" eb="27">
      <t>ジョガイコ</t>
    </rPh>
    <rPh sb="35" eb="37">
      <t>コウシンナ</t>
    </rPh>
    <rPh sb="38" eb="39">
      <t>ナ</t>
    </rPh>
    <phoneticPr fontId="3"/>
  </si>
  <si>
    <t>資料：農林業センサス</t>
    <rPh sb="0" eb="2">
      <t>シリョウノ</t>
    </rPh>
    <rPh sb="3" eb="4">
      <t>ノウリ</t>
    </rPh>
    <rPh sb="4" eb="5">
      <t>リンギ</t>
    </rPh>
    <rPh sb="5" eb="6">
      <t>ギョウ</t>
    </rPh>
    <phoneticPr fontId="3"/>
  </si>
  <si>
    <t>６１．経営耕地面積</t>
    <rPh sb="3" eb="5">
      <t>ケイエイコ</t>
    </rPh>
    <rPh sb="5" eb="7">
      <t>コウチメ</t>
    </rPh>
    <rPh sb="7" eb="9">
      <t>メンセキ</t>
    </rPh>
    <phoneticPr fontId="3"/>
  </si>
  <si>
    <t>（単位：経営体、アール）　（各年2月1日）</t>
    <rPh sb="1" eb="3">
      <t>タンイケ</t>
    </rPh>
    <rPh sb="4" eb="7">
      <t>ケイエイタイカ</t>
    </rPh>
    <rPh sb="14" eb="16">
      <t>カクネンガ</t>
    </rPh>
    <rPh sb="17" eb="18">
      <t>ガツニ</t>
    </rPh>
    <rPh sb="19" eb="20">
      <t>ニチ</t>
    </rPh>
    <phoneticPr fontId="3"/>
  </si>
  <si>
    <t>経営耕地
総面積</t>
    <rPh sb="0" eb="2">
      <t>ケイエイコ</t>
    </rPh>
    <rPh sb="2" eb="4">
      <t>コウチソ</t>
    </rPh>
    <rPh sb="5" eb="6">
      <t>ソウメ</t>
    </rPh>
    <rPh sb="6" eb="8">
      <t>メンセキ</t>
    </rPh>
    <phoneticPr fontId="3"/>
  </si>
  <si>
    <t>田</t>
    <rPh sb="0" eb="0">
      <t>タ</t>
    </rPh>
    <phoneticPr fontId="3"/>
  </si>
  <si>
    <t>樹園地</t>
    <rPh sb="0" eb="1">
      <t>ジュエ</t>
    </rPh>
    <rPh sb="1" eb="2">
      <t>エンチ</t>
    </rPh>
    <rPh sb="2" eb="3">
      <t>チ</t>
    </rPh>
    <phoneticPr fontId="3"/>
  </si>
  <si>
    <t>畑</t>
    <rPh sb="0" eb="0">
      <t>ハタケ</t>
    </rPh>
    <phoneticPr fontId="3"/>
  </si>
  <si>
    <t>経営耕地のある
経営体数</t>
    <rPh sb="0" eb="2">
      <t>ケイエイコ</t>
    </rPh>
    <rPh sb="2" eb="4">
      <t>コウチケ</t>
    </rPh>
    <rPh sb="8" eb="9">
      <t>ケイエ</t>
    </rPh>
    <rPh sb="9" eb="10">
      <t>エイタ</t>
    </rPh>
    <rPh sb="10" eb="11">
      <t>タイス</t>
    </rPh>
    <rPh sb="11" eb="12">
      <t>スウ</t>
    </rPh>
    <phoneticPr fontId="3"/>
  </si>
  <si>
    <t>農家一戸当り
／１経営体当り
面積</t>
    <rPh sb="0" eb="2">
      <t>ノウカイ</t>
    </rPh>
    <rPh sb="2" eb="4">
      <t>イッコア</t>
    </rPh>
    <rPh sb="4" eb="5">
      <t>アタケ</t>
    </rPh>
    <rPh sb="9" eb="12">
      <t>ケイエイタイア</t>
    </rPh>
    <rPh sb="12" eb="13">
      <t>アメ</t>
    </rPh>
    <rPh sb="15" eb="17">
      <t>メンセキ</t>
    </rPh>
    <phoneticPr fontId="3"/>
  </si>
  <si>
    <t>販売
農家数</t>
    <rPh sb="0" eb="2">
      <t>ハンバイノ</t>
    </rPh>
    <rPh sb="3" eb="5">
      <t>ノウカス</t>
    </rPh>
    <rPh sb="5" eb="6">
      <t>スウ</t>
    </rPh>
    <phoneticPr fontId="3"/>
  </si>
  <si>
    <t>計</t>
    <rPh sb="0" eb="0">
      <t>ケイ</t>
    </rPh>
    <phoneticPr fontId="3"/>
  </si>
  <si>
    <t>果樹園</t>
    <rPh sb="0" eb="2">
      <t>カジュエン</t>
    </rPh>
    <phoneticPr fontId="3"/>
  </si>
  <si>
    <t>桑園</t>
    <rPh sb="0" eb="1">
      <t>クワエ</t>
    </rPh>
    <rPh sb="1" eb="2">
      <t>エン</t>
    </rPh>
    <phoneticPr fontId="3"/>
  </si>
  <si>
    <t>その他</t>
    <rPh sb="2" eb="3">
      <t>タ</t>
    </rPh>
    <phoneticPr fontId="3"/>
  </si>
  <si>
    <t>…</t>
  </si>
  <si>
    <t>令和2年</t>
    <rPh sb="0" eb="2">
      <t>レイワネ</t>
    </rPh>
    <rPh sb="3" eb="4">
      <t>ネン</t>
    </rPh>
    <phoneticPr fontId="3"/>
  </si>
  <si>
    <t>　うち中洲</t>
    <rPh sb="3" eb="4">
      <t>ナカシ</t>
    </rPh>
    <rPh sb="4" eb="5">
      <t>シュウ</t>
    </rPh>
    <phoneticPr fontId="3"/>
  </si>
  <si>
    <t>　うち湖南</t>
    <rPh sb="3" eb="4">
      <t>コミ</t>
    </rPh>
    <rPh sb="4" eb="5">
      <t>ミナミ</t>
    </rPh>
    <phoneticPr fontId="3"/>
  </si>
  <si>
    <t>※平成12年調査までは総農家、それ以降は農業経営体の数値である。
　平成12年調査は、桑園はその他に含まれている。
　平成27年は、面積の公表単位がヘクタールのため、下２桁は四捨五入されている。
※令和2年調査より、販売農家に係る数値が一部を除き集計されなくなったため、販売農家に代わり農業経営体（個人・団体）に係る数値を表章。
※平成27年までは単位を「戸」に読替。</t>
    <rPh sb="1" eb="3">
      <t>ヘイセイネ</t>
    </rPh>
    <rPh sb="5" eb="6">
      <t>ネンチ</t>
    </rPh>
    <rPh sb="6" eb="8">
      <t>チョウサソ</t>
    </rPh>
    <rPh sb="11" eb="12">
      <t>ソウノ</t>
    </rPh>
    <rPh sb="12" eb="14">
      <t>ノウカイ</t>
    </rPh>
    <rPh sb="17" eb="19">
      <t>イコウノ</t>
    </rPh>
    <rPh sb="20" eb="22">
      <t>ノウギョウケ</t>
    </rPh>
    <rPh sb="22" eb="25">
      <t>ケイエイタイス</t>
    </rPh>
    <rPh sb="26" eb="28">
      <t>スウチヘ</t>
    </rPh>
    <rPh sb="34" eb="36">
      <t>ヘイセイネ</t>
    </rPh>
    <rPh sb="38" eb="39">
      <t>ネンチ</t>
    </rPh>
    <rPh sb="39" eb="41">
      <t>チョウサク</t>
    </rPh>
    <rPh sb="43" eb="44">
      <t>クワエ</t>
    </rPh>
    <rPh sb="44" eb="45">
      <t>エンタ</t>
    </rPh>
    <rPh sb="48" eb="49">
      <t>タフ</t>
    </rPh>
    <rPh sb="50" eb="51">
      <t>フクヘ</t>
    </rPh>
    <rPh sb="59" eb="61">
      <t>ヘイセイネ</t>
    </rPh>
    <rPh sb="63" eb="64">
      <t>ネンメ</t>
    </rPh>
    <rPh sb="66" eb="68">
      <t>メンセキコ</t>
    </rPh>
    <rPh sb="69" eb="71">
      <t>コウヒョウタ</t>
    </rPh>
    <rPh sb="71" eb="73">
      <t>タンイシ</t>
    </rPh>
    <rPh sb="83" eb="84">
      <t>シタケ</t>
    </rPh>
    <rPh sb="85" eb="86">
      <t>ケタシ</t>
    </rPh>
    <rPh sb="87" eb="91">
      <t>シシャゴニュウチ</t>
    </rPh>
    <rPh sb="99" eb="101">
      <t>レイワ</t>
    </rPh>
    <rPh sb="102" eb="103">
      <t>ネン</t>
    </rPh>
    <rPh sb="103" eb="105">
      <t>チョウサ</t>
    </rPh>
    <rPh sb="108" eb="110">
      <t>ハンバイ</t>
    </rPh>
    <rPh sb="110" eb="112">
      <t>ノウカ</t>
    </rPh>
    <rPh sb="113" eb="114">
      <t>カカ</t>
    </rPh>
    <rPh sb="115" eb="117">
      <t>スウチ</t>
    </rPh>
    <rPh sb="118" eb="120">
      <t>イチブ</t>
    </rPh>
    <rPh sb="121" eb="122">
      <t>ノゾ</t>
    </rPh>
    <rPh sb="123" eb="125">
      <t>シュウケイ</t>
    </rPh>
    <rPh sb="135" eb="137">
      <t>ハンバイ</t>
    </rPh>
    <rPh sb="137" eb="139">
      <t>ノウカ</t>
    </rPh>
    <rPh sb="140" eb="141">
      <t>カ</t>
    </rPh>
    <rPh sb="143" eb="145">
      <t>ノウギョウ</t>
    </rPh>
    <rPh sb="145" eb="147">
      <t>ケイエイ</t>
    </rPh>
    <rPh sb="147" eb="148">
      <t>タイ</t>
    </rPh>
    <rPh sb="149" eb="151">
      <t>コジン</t>
    </rPh>
    <rPh sb="152" eb="154">
      <t>ダンタイ</t>
    </rPh>
    <rPh sb="156" eb="157">
      <t>カカ</t>
    </rPh>
    <rPh sb="158" eb="160">
      <t>スウチ</t>
    </rPh>
    <rPh sb="161" eb="163">
      <t>ヒョウショウ</t>
    </rPh>
    <rPh sb="166" eb="168">
      <t>ヘイセイ</t>
    </rPh>
    <rPh sb="170" eb="171">
      <t>ネン</t>
    </rPh>
    <rPh sb="174" eb="176">
      <t>タンイ</t>
    </rPh>
    <rPh sb="178" eb="179">
      <t>コ</t>
    </rPh>
    <rPh sb="181" eb="182">
      <t>ヨ</t>
    </rPh>
    <rPh sb="182" eb="183">
      <t>カ</t>
    </rPh>
    <phoneticPr fontId="3"/>
  </si>
  <si>
    <t>資料：農林業センサス</t>
  </si>
  <si>
    <t>６２．経営耕地面積規模別経営体数</t>
    <rPh sb="3" eb="5">
      <t>ケイエイコ</t>
    </rPh>
    <rPh sb="5" eb="7">
      <t>コウチメ</t>
    </rPh>
    <rPh sb="7" eb="9">
      <t>メンセキキ</t>
    </rPh>
    <rPh sb="9" eb="12">
      <t>キボベツケ</t>
    </rPh>
    <rPh sb="12" eb="15">
      <t>ケイエイタイス</t>
    </rPh>
    <rPh sb="15" eb="16">
      <t>スウ</t>
    </rPh>
    <phoneticPr fontId="3"/>
  </si>
  <si>
    <t>（単位：経営体）　（各年2月1日）</t>
    <rPh sb="4" eb="7">
      <t>ケイエイタイ</t>
    </rPh>
    <phoneticPr fontId="3"/>
  </si>
  <si>
    <t>　年　次</t>
    <rPh sb="1" eb="2">
      <t>トシツ</t>
    </rPh>
    <rPh sb="3" eb="4">
      <t>ツギ</t>
    </rPh>
    <phoneticPr fontId="3"/>
  </si>
  <si>
    <t>経営耕地
なし</t>
    <rPh sb="0" eb="2">
      <t>ケイエイコ</t>
    </rPh>
    <rPh sb="2" eb="4">
      <t>コウチ</t>
    </rPh>
    <phoneticPr fontId="3"/>
  </si>
  <si>
    <t>0.3未満</t>
    <rPh sb="3" eb="5">
      <t>ミマン</t>
    </rPh>
    <phoneticPr fontId="3"/>
  </si>
  <si>
    <t>0.3～0.5</t>
  </si>
  <si>
    <t>0.5～1.0</t>
  </si>
  <si>
    <t>1.0～1.5</t>
  </si>
  <si>
    <t>1.5～2.0</t>
  </si>
  <si>
    <t>2.0～3.0</t>
  </si>
  <si>
    <t>3.0～5.0</t>
  </si>
  <si>
    <t>5.0以上</t>
    <rPh sb="3" eb="5">
      <t>イジョウ</t>
    </rPh>
    <phoneticPr fontId="3"/>
  </si>
  <si>
    <t>-</t>
  </si>
  <si>
    <t>-</t>
    <phoneticPr fontId="3"/>
  </si>
  <si>
    <t>※平成12年調査までは販売農家、17年調査以降は農業経営体の数値である。
※令和2年調査より、販売農家に係る数値が一部を除き集計されなくなったため、販売農家に代わり農業経営体（個人・団体）に係る数値を表章。</t>
    <rPh sb="5" eb="6">
      <t>ネンチ</t>
    </rPh>
    <rPh sb="6" eb="8">
      <t>チョウサハ</t>
    </rPh>
    <rPh sb="11" eb="13">
      <t>ハンバイノ</t>
    </rPh>
    <rPh sb="13" eb="15">
      <t>ノウカ</t>
    </rPh>
    <rPh sb="86" eb="87">
      <t>カラダ</t>
    </rPh>
    <phoneticPr fontId="3"/>
  </si>
  <si>
    <t>６３．組織形態別経営体数</t>
    <rPh sb="3" eb="5">
      <t>ソシキケ</t>
    </rPh>
    <rPh sb="5" eb="7">
      <t>ケイタイベ</t>
    </rPh>
    <rPh sb="7" eb="8">
      <t>ベツケ</t>
    </rPh>
    <rPh sb="8" eb="11">
      <t>ケイエイタイカ</t>
    </rPh>
    <rPh sb="11" eb="12">
      <t>カズ</t>
    </rPh>
    <phoneticPr fontId="3"/>
  </si>
  <si>
    <t>（単位：経営体）（各年2月1日）</t>
    <rPh sb="1" eb="3">
      <t>タンイケ</t>
    </rPh>
    <rPh sb="4" eb="7">
      <t>ケイエイタイカ</t>
    </rPh>
    <rPh sb="9" eb="11">
      <t>カクネンガ</t>
    </rPh>
    <rPh sb="12" eb="13">
      <t>ガツニ</t>
    </rPh>
    <rPh sb="14" eb="15">
      <t>ニチ</t>
    </rPh>
    <phoneticPr fontId="3"/>
  </si>
  <si>
    <t>法人化している</t>
    <rPh sb="0" eb="3">
      <t>ホウジンカ</t>
    </rPh>
    <phoneticPr fontId="3"/>
  </si>
  <si>
    <t>地方公共
団体・
財産区</t>
    <rPh sb="0" eb="2">
      <t>チホウコ</t>
    </rPh>
    <rPh sb="2" eb="4">
      <t>コウキョウダ</t>
    </rPh>
    <rPh sb="5" eb="7">
      <t>ダンタイザ</t>
    </rPh>
    <rPh sb="9" eb="11">
      <t>ザイサンク</t>
    </rPh>
    <rPh sb="11" eb="12">
      <t>ク</t>
    </rPh>
    <phoneticPr fontId="3"/>
  </si>
  <si>
    <t>法人化していない</t>
    <rPh sb="0" eb="3">
      <t>ホウジンカ</t>
    </rPh>
    <phoneticPr fontId="3"/>
  </si>
  <si>
    <t>小計</t>
    <rPh sb="0" eb="1">
      <t>ショウケイ</t>
    </rPh>
    <phoneticPr fontId="3"/>
  </si>
  <si>
    <t>農事組合
法人</t>
    <rPh sb="0" eb="2">
      <t>ノウジク</t>
    </rPh>
    <rPh sb="2" eb="4">
      <t>クミアイホ</t>
    </rPh>
    <rPh sb="5" eb="7">
      <t>ホウジン</t>
    </rPh>
    <phoneticPr fontId="3"/>
  </si>
  <si>
    <t>株式会社</t>
    <rPh sb="0" eb="3">
      <t>カブシキガイシャ</t>
    </rPh>
    <phoneticPr fontId="3"/>
  </si>
  <si>
    <t>農協</t>
    <rPh sb="0" eb="1">
      <t>ノウキョウ</t>
    </rPh>
    <phoneticPr fontId="3"/>
  </si>
  <si>
    <t>森林組合</t>
    <rPh sb="0" eb="2">
      <t>シンリンク</t>
    </rPh>
    <rPh sb="2" eb="4">
      <t>クミアイ</t>
    </rPh>
    <phoneticPr fontId="3"/>
  </si>
  <si>
    <t>その他の
各種団体</t>
    <rPh sb="2" eb="3">
      <t>タカ</t>
    </rPh>
    <rPh sb="5" eb="7">
      <t>カクシュダ</t>
    </rPh>
    <rPh sb="7" eb="9">
      <t>ダンタイ</t>
    </rPh>
    <phoneticPr fontId="3"/>
  </si>
  <si>
    <t>個人
経営体</t>
    <rPh sb="0" eb="2">
      <t>コジンケ</t>
    </rPh>
    <rPh sb="3" eb="6">
      <t>ケイエイタイ</t>
    </rPh>
    <phoneticPr fontId="3"/>
  </si>
  <si>
    <t>６４．農産物販売規模別経営体数</t>
    <rPh sb="3" eb="4">
      <t>ノウハ</t>
    </rPh>
    <rPh sb="6" eb="8">
      <t>ハンバイキ</t>
    </rPh>
    <rPh sb="8" eb="10">
      <t>キボベ</t>
    </rPh>
    <rPh sb="10" eb="11">
      <t>ベツノ</t>
    </rPh>
    <rPh sb="11" eb="14">
      <t>ケイエイタイ</t>
    </rPh>
    <rPh sb="14" eb="15">
      <t>スウハ</t>
    </rPh>
    <phoneticPr fontId="3"/>
  </si>
  <si>
    <t>（単位：経営体）（各年2月1日）</t>
    <rPh sb="1" eb="3">
      <t>タンイ</t>
    </rPh>
    <rPh sb="4" eb="7">
      <t>ケイエイタイ</t>
    </rPh>
    <rPh sb="9" eb="11">
      <t>カクネンガ</t>
    </rPh>
    <rPh sb="12" eb="13">
      <t>ガツニ</t>
    </rPh>
    <rPh sb="14" eb="15">
      <t>ニチ</t>
    </rPh>
    <phoneticPr fontId="3"/>
  </si>
  <si>
    <t>販売
なし</t>
    <rPh sb="0" eb="2">
      <t>ハンバイ</t>
    </rPh>
    <phoneticPr fontId="3"/>
  </si>
  <si>
    <t>50万円未満</t>
    <rPh sb="2" eb="4">
      <t>マンエンミ</t>
    </rPh>
    <rPh sb="4" eb="6">
      <t>ミマン</t>
    </rPh>
    <phoneticPr fontId="3"/>
  </si>
  <si>
    <t>50～100</t>
  </si>
  <si>
    <t>100～200</t>
  </si>
  <si>
    <t>200
～300</t>
  </si>
  <si>
    <t>300
～500</t>
  </si>
  <si>
    <t>500
～700</t>
  </si>
  <si>
    <t>700
～1000</t>
  </si>
  <si>
    <t>1000
～1500</t>
  </si>
  <si>
    <t>1,500万円
以上</t>
    <rPh sb="5" eb="7">
      <t>マンエンイ</t>
    </rPh>
    <rPh sb="8" eb="10">
      <t>イジョウ</t>
    </rPh>
    <phoneticPr fontId="3"/>
  </si>
  <si>
    <t>100～300</t>
    <phoneticPr fontId="3"/>
  </si>
  <si>
    <t>500
～1,000</t>
    <phoneticPr fontId="3"/>
  </si>
  <si>
    <t>1,000
～3,000</t>
    <phoneticPr fontId="3"/>
  </si>
  <si>
    <t>3,000万円
以上</t>
    <rPh sb="5" eb="7">
      <t>マンエンイ</t>
    </rPh>
    <rPh sb="8" eb="10">
      <t>イジョウ</t>
    </rPh>
    <phoneticPr fontId="3"/>
  </si>
  <si>
    <t>※令和2年から販売農家に係る数値が一部を除き集計されなくなったため、販売農家に代わり農業経営体（個人・団体）に係る数値を表章。
※平成27年までは単位を「戸」に読替。</t>
    <rPh sb="1" eb="3">
      <t>レイワネ</t>
    </rPh>
    <rPh sb="4" eb="5">
      <t>ネンハ</t>
    </rPh>
    <rPh sb="7" eb="9">
      <t>ハンバイノ</t>
    </rPh>
    <rPh sb="9" eb="11">
      <t>ノウカカ</t>
    </rPh>
    <rPh sb="12" eb="13">
      <t>カカス</t>
    </rPh>
    <rPh sb="14" eb="16">
      <t>スウチイ</t>
    </rPh>
    <rPh sb="17" eb="19">
      <t>イチブノ</t>
    </rPh>
    <rPh sb="20" eb="21">
      <t>ノゾシ</t>
    </rPh>
    <rPh sb="22" eb="24">
      <t>シュウケイハ</t>
    </rPh>
    <rPh sb="34" eb="36">
      <t>ハンバイノ</t>
    </rPh>
    <rPh sb="36" eb="38">
      <t>ノウカカ</t>
    </rPh>
    <rPh sb="39" eb="40">
      <t>カノ</t>
    </rPh>
    <rPh sb="42" eb="44">
      <t>ノウギョウケ</t>
    </rPh>
    <rPh sb="44" eb="47">
      <t>ケイエイタイコ</t>
    </rPh>
    <rPh sb="48" eb="50">
      <t>コジンダ</t>
    </rPh>
    <rPh sb="51" eb="53">
      <t>ダンタイカ</t>
    </rPh>
    <rPh sb="55" eb="56">
      <t>カカス</t>
    </rPh>
    <rPh sb="57" eb="59">
      <t>スウチヒ</t>
    </rPh>
    <rPh sb="60" eb="62">
      <t>ヒョウショウヘ</t>
    </rPh>
    <rPh sb="65" eb="67">
      <t>ヘイセイネ</t>
    </rPh>
    <rPh sb="69" eb="70">
      <t>ネンタ</t>
    </rPh>
    <rPh sb="73" eb="75">
      <t>タンイト</t>
    </rPh>
    <rPh sb="77" eb="78">
      <t>トヨ</t>
    </rPh>
    <rPh sb="80" eb="82">
      <t>ヨミカエ</t>
    </rPh>
    <phoneticPr fontId="3"/>
  </si>
  <si>
    <t>６５．販売・自給的農家の世帯員数</t>
    <rPh sb="3" eb="5">
      <t>ハンバイジ</t>
    </rPh>
    <rPh sb="6" eb="9">
      <t>ジキュウテキノ</t>
    </rPh>
    <rPh sb="9" eb="11">
      <t>ノウカセ</t>
    </rPh>
    <rPh sb="12" eb="15">
      <t>セタイインス</t>
    </rPh>
    <rPh sb="15" eb="16">
      <t>スウ</t>
    </rPh>
    <phoneticPr fontId="3"/>
  </si>
  <si>
    <t>（単位：人）（各年2月1日）</t>
    <rPh sb="1" eb="3">
      <t>タンイ</t>
    </rPh>
    <rPh sb="4" eb="5">
      <t>ニン</t>
    </rPh>
    <rPh sb="7" eb="9">
      <t>カクネンガ</t>
    </rPh>
    <rPh sb="10" eb="11">
      <t>ガツニ</t>
    </rPh>
    <rPh sb="12" eb="13">
      <t>ニチ</t>
    </rPh>
    <phoneticPr fontId="3"/>
  </si>
  <si>
    <t>合計</t>
    <rPh sb="0" eb="1">
      <t>ゴウケ</t>
    </rPh>
    <rPh sb="1" eb="2">
      <t>ケイ</t>
    </rPh>
    <phoneticPr fontId="3"/>
  </si>
  <si>
    <t>年齢階級別</t>
    <rPh sb="0" eb="2">
      <t>ネンレイカ</t>
    </rPh>
    <rPh sb="2" eb="4">
      <t>カイキュウベ</t>
    </rPh>
    <rPh sb="4" eb="5">
      <t>ベツ</t>
    </rPh>
    <phoneticPr fontId="3"/>
  </si>
  <si>
    <t>男</t>
    <rPh sb="0" eb="0">
      <t>オトコ</t>
    </rPh>
    <phoneticPr fontId="3"/>
  </si>
  <si>
    <t>女</t>
    <rPh sb="0" eb="0">
      <t>オンナ</t>
    </rPh>
    <phoneticPr fontId="3"/>
  </si>
  <si>
    <t>14歳以下</t>
    <rPh sb="2" eb="5">
      <t>サイイカ</t>
    </rPh>
    <phoneticPr fontId="3"/>
  </si>
  <si>
    <t>15～59</t>
  </si>
  <si>
    <t>60歳以上</t>
    <rPh sb="2" eb="5">
      <t>サイイジョウ</t>
    </rPh>
    <phoneticPr fontId="3"/>
  </si>
  <si>
    <t>※年齢階級別の平成17年以降は販売農家人口のもの。
※令和2年から販売農家に係る数値が一部を除き集計されなくなったため、販売農家に代わり農業経営体（個人・団体）に係る数値を表章。</t>
    <rPh sb="1" eb="3">
      <t>ネンレイカ</t>
    </rPh>
    <rPh sb="3" eb="5">
      <t>カイキュウベ</t>
    </rPh>
    <rPh sb="5" eb="6">
      <t>ベツヘ</t>
    </rPh>
    <rPh sb="7" eb="9">
      <t>ヘイセイネ</t>
    </rPh>
    <rPh sb="11" eb="12">
      <t>ネンイ</t>
    </rPh>
    <rPh sb="12" eb="14">
      <t>イコウハ</t>
    </rPh>
    <rPh sb="15" eb="17">
      <t>ハンバイノ</t>
    </rPh>
    <rPh sb="17" eb="19">
      <t>ノウカジ</t>
    </rPh>
    <rPh sb="19" eb="21">
      <t>ジンコウ</t>
    </rPh>
    <phoneticPr fontId="3"/>
  </si>
  <si>
    <t>６６．農産物販売金額１位の部門別経営体数</t>
    <rPh sb="3" eb="6">
      <t>ノウサンブツハ</t>
    </rPh>
    <rPh sb="6" eb="8">
      <t>ハンバイキ</t>
    </rPh>
    <rPh sb="8" eb="10">
      <t>キンガクイ</t>
    </rPh>
    <rPh sb="11" eb="12">
      <t>イブ</t>
    </rPh>
    <rPh sb="13" eb="15">
      <t>ブモンベ</t>
    </rPh>
    <rPh sb="15" eb="16">
      <t>ベツノ</t>
    </rPh>
    <rPh sb="16" eb="19">
      <t>ケイエイタイ</t>
    </rPh>
    <rPh sb="19" eb="20">
      <t>スウハ</t>
    </rPh>
    <phoneticPr fontId="3"/>
  </si>
  <si>
    <t>稲作</t>
    <rPh sb="0" eb="1">
      <t>イナサク</t>
    </rPh>
    <phoneticPr fontId="3"/>
  </si>
  <si>
    <t>雑穀類
いも類
豆類</t>
    <rPh sb="0" eb="2">
      <t>ザッコクル</t>
    </rPh>
    <rPh sb="2" eb="3">
      <t>ルイル</t>
    </rPh>
    <rPh sb="6" eb="7">
      <t>ルイマ</t>
    </rPh>
    <rPh sb="8" eb="10">
      <t>マメルイ</t>
    </rPh>
    <phoneticPr fontId="3"/>
  </si>
  <si>
    <t>露地
野菜</t>
    <rPh sb="0" eb="2">
      <t>ロジヤ</t>
    </rPh>
    <rPh sb="3" eb="5">
      <t>ヤサイ</t>
    </rPh>
    <phoneticPr fontId="3"/>
  </si>
  <si>
    <t>施設
野菜</t>
    <rPh sb="0" eb="2">
      <t>シセツヤ</t>
    </rPh>
    <rPh sb="3" eb="5">
      <t>ヤサイ</t>
    </rPh>
    <phoneticPr fontId="3"/>
  </si>
  <si>
    <t>果樹類</t>
    <rPh sb="0" eb="2">
      <t>カジュル</t>
    </rPh>
    <rPh sb="2" eb="3">
      <t>ルイ</t>
    </rPh>
    <phoneticPr fontId="3"/>
  </si>
  <si>
    <t>花き・
花木</t>
    <rPh sb="0" eb="1">
      <t>ハナハ</t>
    </rPh>
    <rPh sb="4" eb="6">
      <t>ハナキ</t>
    </rPh>
    <phoneticPr fontId="3"/>
  </si>
  <si>
    <t>その他
の作物</t>
    <rPh sb="2" eb="3">
      <t>タサ</t>
    </rPh>
    <rPh sb="5" eb="7">
      <t>サクモツ</t>
    </rPh>
    <phoneticPr fontId="3"/>
  </si>
  <si>
    <t>酪農</t>
    <rPh sb="0" eb="1">
      <t>ラクノウ</t>
    </rPh>
    <phoneticPr fontId="3"/>
  </si>
  <si>
    <t>肉用牛</t>
    <rPh sb="0" eb="2">
      <t>ニクヨウギ</t>
    </rPh>
    <rPh sb="2" eb="3">
      <t>ギュウ</t>
    </rPh>
    <phoneticPr fontId="3"/>
  </si>
  <si>
    <t>養豚</t>
    <rPh sb="0" eb="1">
      <t>ヨウトン</t>
    </rPh>
    <phoneticPr fontId="3"/>
  </si>
  <si>
    <t>その他の
畜産</t>
    <rPh sb="2" eb="3">
      <t>タチ</t>
    </rPh>
    <rPh sb="5" eb="7">
      <t>チクサン</t>
    </rPh>
    <phoneticPr fontId="3"/>
  </si>
  <si>
    <t>※令和2年から販売農家に係る数値が一部を除き集計されなくなったため、販売農家に代わり農業経営体（個人・団体）に係る数値を表章。
※平成27年まで単位を「戸」に読替。</t>
    <rPh sb="65" eb="67">
      <t>ヘイセイ</t>
    </rPh>
    <rPh sb="69" eb="70">
      <t>ネン</t>
    </rPh>
    <rPh sb="72" eb="74">
      <t>タンイ</t>
    </rPh>
    <rPh sb="76" eb="77">
      <t>コ</t>
    </rPh>
    <rPh sb="79" eb="81">
      <t>ヨミカエ</t>
    </rPh>
    <phoneticPr fontId="3"/>
  </si>
  <si>
    <t>６７．農業従事者数</t>
    <rPh sb="3" eb="5">
      <t>ノウギョウジ</t>
    </rPh>
    <rPh sb="5" eb="8">
      <t>ジュウジシャス</t>
    </rPh>
    <rPh sb="8" eb="9">
      <t>スウハ</t>
    </rPh>
    <phoneticPr fontId="3"/>
  </si>
  <si>
    <t>農業従事者</t>
    <rPh sb="0" eb="2">
      <t>ノウギョウジ</t>
    </rPh>
    <rPh sb="2" eb="5">
      <t>ジュウジシャ</t>
    </rPh>
    <phoneticPr fontId="3"/>
  </si>
  <si>
    <t>農業就業人口</t>
    <rPh sb="0" eb="2">
      <t>ノウギョウシ</t>
    </rPh>
    <rPh sb="2" eb="4">
      <t>シュウギョウジ</t>
    </rPh>
    <rPh sb="4" eb="6">
      <t>ジンコウ</t>
    </rPh>
    <phoneticPr fontId="3"/>
  </si>
  <si>
    <t>農業基幹的従事者</t>
    <rPh sb="0" eb="2">
      <t>ノウギョウキ</t>
    </rPh>
    <rPh sb="2" eb="4">
      <t>キカンテ</t>
    </rPh>
    <rPh sb="4" eb="5">
      <t>テキジ</t>
    </rPh>
    <rPh sb="5" eb="8">
      <t>ジュウジシャ</t>
    </rPh>
    <phoneticPr fontId="3"/>
  </si>
  <si>
    <t>総数</t>
    <rPh sb="0" eb="1">
      <t>ソウスウ</t>
    </rPh>
    <phoneticPr fontId="3"/>
  </si>
  <si>
    <t>…</t>
    <phoneticPr fontId="3"/>
  </si>
  <si>
    <t>　うち中洲</t>
    <rPh sb="3" eb="5">
      <t>ナカス</t>
    </rPh>
    <phoneticPr fontId="3"/>
  </si>
  <si>
    <t>　うち湖南</t>
    <rPh sb="3" eb="5">
      <t>コナミ</t>
    </rPh>
    <phoneticPr fontId="3"/>
  </si>
  <si>
    <t>※令和2年から販売農家に係る数値が一部を除き集計されなくなったため、販売農家に代わり農業経営体（個人・団体）に係る数値を表章。
※令和2年に農業就業人口が調査対象から除外。</t>
    <rPh sb="65" eb="67">
      <t>レイワ</t>
    </rPh>
    <rPh sb="68" eb="69">
      <t>ネンノ</t>
    </rPh>
    <rPh sb="70" eb="72">
      <t>ノウギョウシ</t>
    </rPh>
    <rPh sb="72" eb="74">
      <t>シュウギョウジ</t>
    </rPh>
    <rPh sb="74" eb="76">
      <t>ジンコウジ</t>
    </rPh>
    <rPh sb="77" eb="79">
      <t>チョウサ</t>
    </rPh>
    <rPh sb="79" eb="81">
      <t>タイショウ</t>
    </rPh>
    <rPh sb="83" eb="84">
      <t>ジョ</t>
    </rPh>
    <rPh sb="84" eb="85">
      <t>ガイ</t>
    </rPh>
    <phoneticPr fontId="3"/>
  </si>
  <si>
    <t>６８．販売目的の家畜等を飼養している経営体数と飼養頭羽数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3"/>
  </si>
  <si>
    <t>（単位：経営体、頭）（各年2月1日）</t>
    <rPh sb="1" eb="3">
      <t>タンイ</t>
    </rPh>
    <rPh sb="4" eb="7">
      <t>ケイエイタイ</t>
    </rPh>
    <rPh sb="8" eb="9">
      <t>トウ</t>
    </rPh>
    <rPh sb="11" eb="13">
      <t>カクネンガ</t>
    </rPh>
    <rPh sb="14" eb="15">
      <t>ガツニ</t>
    </rPh>
    <rPh sb="16" eb="17">
      <t>ニチ</t>
    </rPh>
    <phoneticPr fontId="3"/>
  </si>
  <si>
    <t>年別</t>
    <rPh sb="0" eb="1">
      <t>ネンベツ</t>
    </rPh>
    <phoneticPr fontId="3"/>
  </si>
  <si>
    <t>乳用牛</t>
    <rPh sb="0" eb="1">
      <t>ニュウヨ</t>
    </rPh>
    <rPh sb="1" eb="2">
      <t>ヨウギ</t>
    </rPh>
    <rPh sb="2" eb="3">
      <t>ギュウ</t>
    </rPh>
    <phoneticPr fontId="3"/>
  </si>
  <si>
    <t>豚</t>
    <rPh sb="0" eb="0">
      <t>ブタ</t>
    </rPh>
    <phoneticPr fontId="3"/>
  </si>
  <si>
    <t>採卵鶏</t>
    <rPh sb="0" eb="2">
      <t>サイラント</t>
    </rPh>
    <rPh sb="2" eb="3">
      <t>トリ</t>
    </rPh>
    <phoneticPr fontId="3"/>
  </si>
  <si>
    <t>きのこの
栽培</t>
    <rPh sb="5" eb="7">
      <t>サイバイ</t>
    </rPh>
    <phoneticPr fontId="3"/>
  </si>
  <si>
    <t>飼養
経営体数</t>
    <rPh sb="0" eb="2">
      <t>シヨウノ</t>
    </rPh>
    <rPh sb="3" eb="6">
      <t>ケイエイタイ</t>
    </rPh>
    <rPh sb="6" eb="7">
      <t>スウ</t>
    </rPh>
    <phoneticPr fontId="3"/>
  </si>
  <si>
    <t>飼養頭数</t>
    <rPh sb="0" eb="2">
      <t>シヨウト</t>
    </rPh>
    <rPh sb="2" eb="4">
      <t>トウスウ</t>
    </rPh>
    <phoneticPr fontId="3"/>
  </si>
  <si>
    <t>経営体数</t>
    <rPh sb="0" eb="3">
      <t>ケイエイタイ</t>
    </rPh>
    <rPh sb="3" eb="4">
      <t>スウ</t>
    </rPh>
    <phoneticPr fontId="3"/>
  </si>
  <si>
    <t>x</t>
  </si>
  <si>
    <t>６９．保有山林面積規模別経営体数と面積（林業経営体）</t>
    <rPh sb="3" eb="5">
      <t>ホユウサ</t>
    </rPh>
    <rPh sb="5" eb="7">
      <t>サンリンメ</t>
    </rPh>
    <rPh sb="7" eb="9">
      <t>メンセキキ</t>
    </rPh>
    <rPh sb="9" eb="12">
      <t>キボベツケ</t>
    </rPh>
    <rPh sb="12" eb="15">
      <t>ケイエイタイス</t>
    </rPh>
    <rPh sb="15" eb="16">
      <t>スウメ</t>
    </rPh>
    <rPh sb="17" eb="19">
      <t>メンセキリ</t>
    </rPh>
    <rPh sb="20" eb="22">
      <t>リンギョウケ</t>
    </rPh>
    <rPh sb="22" eb="25">
      <t>ケイエイタイ</t>
    </rPh>
    <phoneticPr fontId="3"/>
  </si>
  <si>
    <t>保有山林面積規模別経営体数</t>
    <rPh sb="0" eb="2">
      <t>ホユウサ</t>
    </rPh>
    <rPh sb="2" eb="4">
      <t>サンリンメ</t>
    </rPh>
    <rPh sb="4" eb="6">
      <t>メンセキキ</t>
    </rPh>
    <rPh sb="6" eb="9">
      <t>キボベツケ</t>
    </rPh>
    <rPh sb="9" eb="12">
      <t>ケイエイタイカ</t>
    </rPh>
    <rPh sb="12" eb="13">
      <t>カズ</t>
    </rPh>
    <phoneticPr fontId="3"/>
  </si>
  <si>
    <t>保有山林
面積
(ha)</t>
    <rPh sb="0" eb="2">
      <t>ホユウサ</t>
    </rPh>
    <rPh sb="2" eb="4">
      <t>サンリンメ</t>
    </rPh>
    <rPh sb="5" eb="7">
      <t>メンセキ</t>
    </rPh>
    <phoneticPr fontId="3"/>
  </si>
  <si>
    <t>保有山林
なし</t>
    <rPh sb="0" eb="2">
      <t>ホユウサ</t>
    </rPh>
    <rPh sb="2" eb="4">
      <t>サンリン</t>
    </rPh>
    <phoneticPr fontId="3"/>
  </si>
  <si>
    <t>3ha未満</t>
    <rPh sb="3" eb="5">
      <t>ミマン</t>
    </rPh>
    <phoneticPr fontId="3"/>
  </si>
  <si>
    <t>3～5</t>
  </si>
  <si>
    <t>5～10</t>
  </si>
  <si>
    <t>10～20</t>
  </si>
  <si>
    <t>20～30</t>
  </si>
  <si>
    <t>30～50</t>
  </si>
  <si>
    <t>100ha以上</t>
    <rPh sb="5" eb="7">
      <t>イジョウ</t>
    </rPh>
    <phoneticPr fontId="3"/>
  </si>
  <si>
    <t>７０．諏訪湖漁業の状況</t>
    <rPh sb="3" eb="5">
      <t>スワコ</t>
    </rPh>
    <rPh sb="5" eb="6">
      <t>コギ</t>
    </rPh>
    <rPh sb="6" eb="8">
      <t>ギョギョウジ</t>
    </rPh>
    <rPh sb="9" eb="11">
      <t>ジョウキョウ</t>
    </rPh>
    <phoneticPr fontId="3"/>
  </si>
  <si>
    <t>種　別</t>
    <rPh sb="0" eb="1">
      <t>タネベ</t>
    </rPh>
    <rPh sb="2" eb="3">
      <t>ベツ</t>
    </rPh>
    <phoneticPr fontId="3"/>
  </si>
  <si>
    <t>平成２７年度</t>
    <rPh sb="0" eb="2">
      <t>ヘイセイネ</t>
    </rPh>
    <rPh sb="4" eb="5">
      <t>ネンド</t>
    </rPh>
    <rPh sb="5" eb="6">
      <t>ド</t>
    </rPh>
    <phoneticPr fontId="3"/>
  </si>
  <si>
    <t>平成２８年度</t>
    <rPh sb="0" eb="2">
      <t>ヘイセイネ</t>
    </rPh>
    <rPh sb="4" eb="5">
      <t>ネンド</t>
    </rPh>
    <rPh sb="5" eb="6">
      <t>ド</t>
    </rPh>
    <phoneticPr fontId="3"/>
  </si>
  <si>
    <t>平成２９年度</t>
    <rPh sb="0" eb="2">
      <t>ヘイセイネ</t>
    </rPh>
    <rPh sb="4" eb="5">
      <t>ネンド</t>
    </rPh>
    <rPh sb="5" eb="6">
      <t>ド</t>
    </rPh>
    <phoneticPr fontId="3"/>
  </si>
  <si>
    <t>平成３０年度</t>
    <rPh sb="0" eb="2">
      <t>ヘイセイネ</t>
    </rPh>
    <rPh sb="4" eb="5">
      <t>ネンド</t>
    </rPh>
    <rPh sb="5" eb="6">
      <t>ド</t>
    </rPh>
    <phoneticPr fontId="3"/>
  </si>
  <si>
    <t>令和元年度</t>
    <rPh sb="0" eb="2">
      <t>レイワガ</t>
    </rPh>
    <rPh sb="2" eb="3">
      <t>ガンネ</t>
    </rPh>
    <rPh sb="3" eb="4">
      <t>ネンド</t>
    </rPh>
    <rPh sb="4" eb="5">
      <t>ド</t>
    </rPh>
    <phoneticPr fontId="3"/>
  </si>
  <si>
    <t>令和２年度</t>
    <rPh sb="0" eb="2">
      <t>レイワネ</t>
    </rPh>
    <rPh sb="3" eb="4">
      <t>ネンド</t>
    </rPh>
    <rPh sb="4" eb="5">
      <t>ド</t>
    </rPh>
    <phoneticPr fontId="3"/>
  </si>
  <si>
    <t>令和３年度</t>
    <rPh sb="0" eb="2">
      <t>レイワネ</t>
    </rPh>
    <rPh sb="3" eb="4">
      <t>ネンド</t>
    </rPh>
    <rPh sb="4" eb="5">
      <t>ド</t>
    </rPh>
    <phoneticPr fontId="3"/>
  </si>
  <si>
    <t>令和４年度</t>
    <rPh sb="0" eb="2">
      <t>レイワネ</t>
    </rPh>
    <rPh sb="3" eb="4">
      <t>ネンド</t>
    </rPh>
    <rPh sb="4" eb="5">
      <t>ド</t>
    </rPh>
    <phoneticPr fontId="3"/>
  </si>
  <si>
    <t>数量
(㎏)</t>
    <rPh sb="0" eb="2">
      <t>スウリョウ</t>
    </rPh>
    <phoneticPr fontId="3"/>
  </si>
  <si>
    <t>金額
(千円)</t>
    <rPh sb="0" eb="2">
      <t>キンガクセ</t>
    </rPh>
    <rPh sb="4" eb="6">
      <t>センエン</t>
    </rPh>
    <phoneticPr fontId="3"/>
  </si>
  <si>
    <t>総　　　数</t>
    <rPh sb="0" eb="1">
      <t>フサカ</t>
    </rPh>
    <rPh sb="4" eb="5">
      <t>カズ</t>
    </rPh>
    <phoneticPr fontId="3"/>
  </si>
  <si>
    <t xml:space="preserve">X </t>
  </si>
  <si>
    <t>魚　　　類</t>
    <rPh sb="0" eb="1">
      <t>サカナタ</t>
    </rPh>
    <rPh sb="4" eb="5">
      <t>タグイ</t>
    </rPh>
    <phoneticPr fontId="3"/>
  </si>
  <si>
    <r>
      <t>う な</t>
    </r>
    <r>
      <rPr>
        <sz val="11"/>
        <rFont val="ＭＳ 明朝"/>
        <family val="1"/>
        <charset val="128"/>
      </rPr>
      <t xml:space="preserve"> ぎ</t>
    </r>
  </si>
  <si>
    <r>
      <t xml:space="preserve">こ　 </t>
    </r>
    <r>
      <rPr>
        <sz val="11"/>
        <rFont val="ＭＳ 明朝"/>
        <family val="1"/>
        <charset val="128"/>
      </rPr>
      <t xml:space="preserve"> い</t>
    </r>
  </si>
  <si>
    <r>
      <t xml:space="preserve">ふ　 </t>
    </r>
    <r>
      <rPr>
        <sz val="11"/>
        <rFont val="ＭＳ 明朝"/>
        <family val="1"/>
        <charset val="128"/>
      </rPr>
      <t xml:space="preserve"> な</t>
    </r>
  </si>
  <si>
    <r>
      <t xml:space="preserve">は </t>
    </r>
    <r>
      <rPr>
        <sz val="11"/>
        <rFont val="ＭＳ 明朝"/>
        <family val="1"/>
        <charset val="128"/>
      </rPr>
      <t xml:space="preserve"> 　や</t>
    </r>
  </si>
  <si>
    <r>
      <t xml:space="preserve">赤 </t>
    </r>
    <r>
      <rPr>
        <sz val="11"/>
        <rFont val="ＭＳ 明朝"/>
        <family val="1"/>
        <charset val="128"/>
      </rPr>
      <t xml:space="preserve"> 　魚</t>
    </r>
    <rPh sb="0" eb="1">
      <t>アカウ</t>
    </rPh>
    <rPh sb="4" eb="5">
      <t>ウオ</t>
    </rPh>
    <phoneticPr fontId="3"/>
  </si>
  <si>
    <r>
      <t xml:space="preserve">む </t>
    </r>
    <r>
      <rPr>
        <sz val="11"/>
        <rFont val="ＭＳ 明朝"/>
        <family val="1"/>
        <charset val="128"/>
      </rPr>
      <t xml:space="preserve"> 　ろ</t>
    </r>
  </si>
  <si>
    <r>
      <t xml:space="preserve">え </t>
    </r>
    <r>
      <rPr>
        <sz val="11"/>
        <rFont val="ＭＳ 明朝"/>
        <family val="1"/>
        <charset val="128"/>
      </rPr>
      <t xml:space="preserve"> 　び</t>
    </r>
  </si>
  <si>
    <t>どじょう</t>
  </si>
  <si>
    <r>
      <t>な ま</t>
    </r>
    <r>
      <rPr>
        <sz val="11"/>
        <rFont val="ＭＳ 明朝"/>
        <family val="1"/>
        <charset val="128"/>
      </rPr>
      <t xml:space="preserve"> ず</t>
    </r>
  </si>
  <si>
    <r>
      <t>ひ が</t>
    </r>
    <r>
      <rPr>
        <sz val="11"/>
        <rFont val="ＭＳ 明朝"/>
        <family val="1"/>
        <charset val="128"/>
      </rPr>
      <t xml:space="preserve"> い</t>
    </r>
  </si>
  <si>
    <t>あめのうお</t>
  </si>
  <si>
    <r>
      <t xml:space="preserve">あ </t>
    </r>
    <r>
      <rPr>
        <sz val="11"/>
        <rFont val="ＭＳ 明朝"/>
        <family val="1"/>
        <charset val="128"/>
      </rPr>
      <t xml:space="preserve"> 　ゆ</t>
    </r>
  </si>
  <si>
    <t>わかさぎ</t>
  </si>
  <si>
    <r>
      <t>と ん</t>
    </r>
    <r>
      <rPr>
        <sz val="11"/>
        <rFont val="ＭＳ 明朝"/>
        <family val="1"/>
        <charset val="128"/>
      </rPr>
      <t xml:space="preserve"> こ</t>
    </r>
  </si>
  <si>
    <t>その他の魚類</t>
    <rPh sb="2" eb="3">
      <t>タギ</t>
    </rPh>
    <rPh sb="4" eb="6">
      <t>ギョルイ</t>
    </rPh>
    <phoneticPr fontId="3"/>
  </si>
  <si>
    <t>貝　　　類</t>
    <rPh sb="0" eb="1">
      <t>カイタ</t>
    </rPh>
    <rPh sb="4" eb="5">
      <t>タグイ</t>
    </rPh>
    <phoneticPr fontId="3"/>
  </si>
  <si>
    <r>
      <t>た に</t>
    </r>
    <r>
      <rPr>
        <sz val="11"/>
        <rFont val="ＭＳ 明朝"/>
        <family val="1"/>
        <charset val="128"/>
      </rPr>
      <t xml:space="preserve"> し</t>
    </r>
  </si>
  <si>
    <t>淡　　貝</t>
    <rPh sb="0" eb="1">
      <t>タンカ</t>
    </rPh>
    <rPh sb="3" eb="4">
      <t>カイ</t>
    </rPh>
    <phoneticPr fontId="3"/>
  </si>
  <si>
    <r>
      <t>し じ</t>
    </r>
    <r>
      <rPr>
        <sz val="11"/>
        <rFont val="ＭＳ 明朝"/>
        <family val="1"/>
        <charset val="128"/>
      </rPr>
      <t xml:space="preserve"> み</t>
    </r>
  </si>
  <si>
    <r>
      <t>その他の</t>
    </r>
    <r>
      <rPr>
        <sz val="11"/>
        <rFont val="ＭＳ 明朝"/>
        <family val="1"/>
        <charset val="128"/>
      </rPr>
      <t>水産物</t>
    </r>
    <rPh sb="2" eb="3">
      <t>タス</t>
    </rPh>
    <rPh sb="4" eb="7">
      <t>スイサンブツ</t>
    </rPh>
    <phoneticPr fontId="3"/>
  </si>
  <si>
    <t>※その他の水産物の数量は総数に含まない。また、その他の水産物の数量の単位は「串」。</t>
    <rPh sb="3" eb="4">
      <t>タス</t>
    </rPh>
    <rPh sb="5" eb="8">
      <t>スイサンブツス</t>
    </rPh>
    <rPh sb="9" eb="11">
      <t>スウリョウソ</t>
    </rPh>
    <rPh sb="12" eb="14">
      <t>ソウスウフ</t>
    </rPh>
    <rPh sb="15" eb="16">
      <t>フクタ</t>
    </rPh>
    <rPh sb="25" eb="26">
      <t>タス</t>
    </rPh>
    <rPh sb="27" eb="30">
      <t>スイサンブツス</t>
    </rPh>
    <rPh sb="31" eb="33">
      <t>スウリョウタ</t>
    </rPh>
    <rPh sb="34" eb="36">
      <t>タンイク</t>
    </rPh>
    <rPh sb="38" eb="39">
      <t>クシ</t>
    </rPh>
    <phoneticPr fontId="3"/>
  </si>
  <si>
    <t>資料：諏訪湖漁業協同組合</t>
    <rPh sb="0" eb="2">
      <t>シリョウス</t>
    </rPh>
    <rPh sb="3" eb="5">
      <t>スワコ</t>
    </rPh>
    <rPh sb="5" eb="6">
      <t>コギ</t>
    </rPh>
    <rPh sb="6" eb="8">
      <t>ギョギョウキ</t>
    </rPh>
    <rPh sb="8" eb="10">
      <t>キョウドウク</t>
    </rPh>
    <rPh sb="10" eb="12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</si>
</sst>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.0_ "/>
    <numFmt numFmtId="178" formatCode="0.0_);[Red]\(0.0\)"/>
    <numFmt numFmtId="179" formatCode="0_);[Red]\(0\)"/>
    <numFmt numFmtId="180" formatCode="#,##0_);[Red]\(#,##0\)"/>
    <numFmt numFmtId="181" formatCode="#,##0.0_);[Red]\(#,##0.0\)"/>
    <numFmt numFmtId="182" formatCode="#,##0;\-#,##0;&quot;-&quot;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right" vertical="center"/>
    </xf>
    <xf numFmtId="177" fontId="2" fillId="0" borderId="2" xfId="0" applyNumberFormat="1" applyFont="1" applyFill="1" applyBorder="1" applyAlignment="1">
      <alignment horizontal="right" vertical="center"/>
    </xf>
    <xf numFmtId="178" fontId="2" fillId="0" borderId="2" xfId="0" applyNumberFormat="1" applyFont="1" applyFill="1" applyBorder="1" applyAlignment="1">
      <alignment horizontal="right" vertical="center"/>
    </xf>
    <xf numFmtId="179" fontId="2" fillId="0" borderId="2" xfId="0" applyNumberFormat="1" applyFont="1" applyFill="1" applyBorder="1" applyAlignment="1">
      <alignment vertical="center"/>
    </xf>
    <xf numFmtId="178" fontId="2" fillId="0" borderId="2" xfId="0" applyNumberFormat="1" applyFont="1" applyFill="1" applyBorder="1" applyAlignment="1">
      <alignment vertical="center"/>
    </xf>
    <xf numFmtId="176" fontId="2" fillId="0" borderId="2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0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top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80" fontId="2" fillId="0" borderId="2" xfId="0" applyNumberFormat="1" applyFont="1" applyFill="1" applyBorder="1" applyAlignment="1">
      <alignment horizontal="right" vertical="center"/>
    </xf>
    <xf numFmtId="180" fontId="2" fillId="0" borderId="2" xfId="0" applyNumberFormat="1" applyFont="1" applyFill="1" applyBorder="1" applyAlignment="1">
      <alignment vertical="center"/>
    </xf>
    <xf numFmtId="180" fontId="2" fillId="0" borderId="2" xfId="0" applyNumberFormat="1" applyFont="1" applyFill="1" applyBorder="1" applyAlignment="1">
      <alignment horizontal="center" vertical="center"/>
    </xf>
    <xf numFmtId="181" fontId="2" fillId="0" borderId="2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82" fontId="2" fillId="0" borderId="2" xfId="0" applyNumberFormat="1" applyFont="1" applyFill="1" applyBorder="1" applyAlignment="1">
      <alignment vertical="center"/>
    </xf>
    <xf numFmtId="182" fontId="2" fillId="0" borderId="2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180" fontId="2" fillId="0" borderId="4" xfId="0" applyNumberFormat="1" applyFont="1" applyFill="1" applyBorder="1" applyAlignment="1">
      <alignment horizontal="right" vertical="center"/>
    </xf>
    <xf numFmtId="180" fontId="2" fillId="0" borderId="7" xfId="0" applyNumberFormat="1" applyFont="1" applyFill="1" applyBorder="1" applyAlignment="1">
      <alignment horizontal="right" vertical="center"/>
    </xf>
    <xf numFmtId="180" fontId="2" fillId="0" borderId="7" xfId="0" applyNumberFormat="1" applyFont="1" applyFill="1" applyBorder="1" applyAlignment="1">
      <alignment vertical="center"/>
    </xf>
    <xf numFmtId="182" fontId="2" fillId="0" borderId="4" xfId="0" applyNumberFormat="1" applyFont="1" applyFill="1" applyBorder="1" applyAlignment="1">
      <alignment horizontal="right" vertical="center"/>
    </xf>
    <xf numFmtId="182" fontId="2" fillId="0" borderId="7" xfId="0" applyNumberFormat="1" applyFont="1" applyFill="1" applyBorder="1" applyAlignment="1">
      <alignment horizontal="right" vertical="center"/>
    </xf>
    <xf numFmtId="180" fontId="2" fillId="0" borderId="7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showGridLines="0" tabSelected="1" zoomScale="80" zoomScaleNormal="80" workbookViewId="0">
      <selection activeCell="B11" sqref="B11"/>
    </sheetView>
  </sheetViews>
  <sheetFormatPr defaultRowHeight="17.25" x14ac:dyDescent="0.15"/>
  <cols>
    <col min="1" max="1" width="16.875" style="1" customWidth="1"/>
    <col min="2" max="11" width="16.25" style="1" customWidth="1"/>
    <col min="12" max="12" width="15" style="1" customWidth="1"/>
    <col min="13" max="16384" width="9" style="1"/>
  </cols>
  <sheetData>
    <row r="1" spans="1:12" x14ac:dyDescent="0.15">
      <c r="A1" s="1" t="s">
        <v>0</v>
      </c>
    </row>
    <row r="2" spans="1:12" x14ac:dyDescent="0.15">
      <c r="E2" s="2"/>
      <c r="F2" s="2"/>
      <c r="G2" s="2"/>
      <c r="H2" s="2"/>
      <c r="I2" s="3"/>
      <c r="J2" s="4"/>
      <c r="K2" s="5" t="s">
        <v>1</v>
      </c>
    </row>
    <row r="3" spans="1:12" ht="37.5" customHeight="1" x14ac:dyDescent="0.15">
      <c r="A3" s="6" t="s">
        <v>2</v>
      </c>
      <c r="B3" s="6" t="s">
        <v>3</v>
      </c>
      <c r="C3" s="7" t="s">
        <v>4</v>
      </c>
      <c r="D3" s="6" t="s">
        <v>5</v>
      </c>
      <c r="E3" s="6"/>
      <c r="F3" s="6"/>
      <c r="G3" s="6"/>
      <c r="H3" s="6"/>
      <c r="I3" s="6"/>
      <c r="J3" s="6" t="s">
        <v>6</v>
      </c>
      <c r="K3" s="6"/>
      <c r="L3" s="8" t="s">
        <v>7</v>
      </c>
    </row>
    <row r="4" spans="1:12" ht="37.5" customHeight="1" x14ac:dyDescent="0.15">
      <c r="A4" s="6"/>
      <c r="B4" s="6"/>
      <c r="C4" s="7"/>
      <c r="D4" s="6" t="s">
        <v>8</v>
      </c>
      <c r="E4" s="6"/>
      <c r="F4" s="6" t="s">
        <v>9</v>
      </c>
      <c r="G4" s="6"/>
      <c r="H4" s="6" t="s">
        <v>10</v>
      </c>
      <c r="I4" s="9"/>
      <c r="J4" s="6"/>
      <c r="K4" s="6"/>
      <c r="L4" s="10"/>
    </row>
    <row r="5" spans="1:12" ht="37.5" customHeight="1" x14ac:dyDescent="0.15">
      <c r="A5" s="6"/>
      <c r="B5" s="6"/>
      <c r="C5" s="7"/>
      <c r="D5" s="11" t="s">
        <v>11</v>
      </c>
      <c r="E5" s="12" t="s">
        <v>12</v>
      </c>
      <c r="F5" s="11" t="s">
        <v>11</v>
      </c>
      <c r="G5" s="12" t="s">
        <v>13</v>
      </c>
      <c r="H5" s="11" t="s">
        <v>11</v>
      </c>
      <c r="I5" s="12" t="s">
        <v>13</v>
      </c>
      <c r="J5" s="11" t="s">
        <v>11</v>
      </c>
      <c r="K5" s="12" t="s">
        <v>13</v>
      </c>
    </row>
    <row r="6" spans="1:12" ht="30" customHeight="1" x14ac:dyDescent="0.15">
      <c r="A6" s="11" t="s">
        <v>14</v>
      </c>
      <c r="B6" s="13">
        <f>D6+F6+H6+J6</f>
        <v>1319</v>
      </c>
      <c r="C6" s="14">
        <v>6.4</v>
      </c>
      <c r="D6" s="13">
        <v>110</v>
      </c>
      <c r="E6" s="15">
        <f>D6/B6*100</f>
        <v>8.3396512509476892</v>
      </c>
      <c r="F6" s="16">
        <v>76</v>
      </c>
      <c r="G6" s="17">
        <f>F6/B6*100</f>
        <v>5.7619408642911294</v>
      </c>
      <c r="H6" s="18">
        <v>545</v>
      </c>
      <c r="I6" s="17">
        <f>H6/B6*100</f>
        <v>41.319181197877178</v>
      </c>
      <c r="J6" s="18">
        <v>588</v>
      </c>
      <c r="K6" s="17">
        <f>J6/B6*100</f>
        <v>44.579226686884006</v>
      </c>
    </row>
    <row r="7" spans="1:12" ht="30" customHeight="1" x14ac:dyDescent="0.15">
      <c r="A7" s="11" t="s">
        <v>15</v>
      </c>
      <c r="B7" s="13">
        <f>D7+F7+H7+J7</f>
        <v>1214</v>
      </c>
      <c r="C7" s="14">
        <f>B7/L7*100</f>
        <v>5.6525585510080552</v>
      </c>
      <c r="D7" s="13">
        <v>99</v>
      </c>
      <c r="E7" s="15">
        <f>D7/B7*100</f>
        <v>8.1548599670510704</v>
      </c>
      <c r="F7" s="16">
        <v>65</v>
      </c>
      <c r="G7" s="17">
        <f>F7/B7*100</f>
        <v>5.3542009884678752</v>
      </c>
      <c r="H7" s="18">
        <v>387</v>
      </c>
      <c r="I7" s="17">
        <f>H7/B7*100</f>
        <v>31.87808896210873</v>
      </c>
      <c r="J7" s="18">
        <v>663</v>
      </c>
      <c r="K7" s="17">
        <f>J7/B7*100</f>
        <v>54.612850082372319</v>
      </c>
      <c r="L7" s="1">
        <v>21477</v>
      </c>
    </row>
    <row r="8" spans="1:12" ht="30" customHeight="1" x14ac:dyDescent="0.15">
      <c r="A8" s="11" t="s">
        <v>16</v>
      </c>
      <c r="B8" s="13">
        <f>D8+F8+H8+J8</f>
        <v>1120</v>
      </c>
      <c r="C8" s="14">
        <f>B8/L8*100</f>
        <v>5.4413836661322446</v>
      </c>
      <c r="D8" s="13">
        <v>126</v>
      </c>
      <c r="E8" s="15">
        <f>D8/B8*100</f>
        <v>11.25</v>
      </c>
      <c r="F8" s="16">
        <v>38</v>
      </c>
      <c r="G8" s="17">
        <f>F8/B8*100</f>
        <v>3.3928571428571428</v>
      </c>
      <c r="H8" s="18">
        <v>307</v>
      </c>
      <c r="I8" s="17">
        <f>H8/B8*100</f>
        <v>27.410714285714288</v>
      </c>
      <c r="J8" s="18">
        <v>649</v>
      </c>
      <c r="K8" s="17">
        <f>J8/B8*100</f>
        <v>57.946428571428577</v>
      </c>
      <c r="L8" s="1">
        <v>20583</v>
      </c>
    </row>
    <row r="9" spans="1:12" ht="30" customHeight="1" x14ac:dyDescent="0.15">
      <c r="A9" s="11" t="s">
        <v>17</v>
      </c>
      <c r="B9" s="13">
        <f>D9+F9+H9+J9</f>
        <v>982</v>
      </c>
      <c r="C9" s="14">
        <f>B9/L9*100</f>
        <v>4.7646773410965553</v>
      </c>
      <c r="D9" s="13">
        <v>120</v>
      </c>
      <c r="E9" s="15">
        <f>D9/B9*100</f>
        <v>12.219959266802444</v>
      </c>
      <c r="F9" s="16">
        <v>30</v>
      </c>
      <c r="G9" s="17">
        <f>F9/B9*100</f>
        <v>3.0549898167006111</v>
      </c>
      <c r="H9" s="18">
        <v>253</v>
      </c>
      <c r="I9" s="17">
        <f>H9/B9*100</f>
        <v>25.763747454175149</v>
      </c>
      <c r="J9" s="18">
        <v>579</v>
      </c>
      <c r="K9" s="17">
        <f>J9/B9*100</f>
        <v>58.961303462321787</v>
      </c>
      <c r="L9" s="1">
        <v>20610</v>
      </c>
    </row>
    <row r="10" spans="1:12" ht="30" customHeight="1" x14ac:dyDescent="0.15">
      <c r="A10" s="19" t="s">
        <v>18</v>
      </c>
      <c r="B10" s="20"/>
      <c r="C10" s="20"/>
      <c r="D10" s="20"/>
      <c r="E10" s="20"/>
      <c r="F10" s="20"/>
      <c r="G10" s="20"/>
      <c r="H10" s="20"/>
      <c r="I10" s="21"/>
      <c r="J10" s="20"/>
      <c r="K10" s="21" t="s">
        <v>19</v>
      </c>
      <c r="L10" s="2"/>
    </row>
  </sheetData>
  <mergeCells count="9">
    <mergeCell ref="A3:A5"/>
    <mergeCell ref="B3:B5"/>
    <mergeCell ref="C3:C5"/>
    <mergeCell ref="D3:I3"/>
    <mergeCell ref="J3:K4"/>
    <mergeCell ref="L3:L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showGridLines="0" zoomScale="60" zoomScaleNormal="60" workbookViewId="0">
      <selection activeCell="B11" sqref="B11"/>
    </sheetView>
  </sheetViews>
  <sheetFormatPr defaultRowHeight="17.25" x14ac:dyDescent="0.15"/>
  <cols>
    <col min="1" max="1" width="15" style="1" customWidth="1"/>
    <col min="2" max="12" width="12.5" style="1" customWidth="1"/>
    <col min="13" max="13" width="22.5" style="1" customWidth="1"/>
    <col min="14" max="16384" width="9" style="1"/>
  </cols>
  <sheetData>
    <row r="1" spans="1:13" x14ac:dyDescent="0.15">
      <c r="A1" s="1" t="s">
        <v>126</v>
      </c>
    </row>
    <row r="2" spans="1:13" x14ac:dyDescent="0.15">
      <c r="D2" s="5"/>
      <c r="E2" s="5"/>
      <c r="F2" s="4"/>
      <c r="G2" s="4"/>
      <c r="H2" s="4"/>
      <c r="I2" s="4"/>
      <c r="J2" s="4"/>
      <c r="K2" s="4"/>
      <c r="L2" s="5" t="s">
        <v>67</v>
      </c>
    </row>
    <row r="3" spans="1:13" ht="45" customHeight="1" x14ac:dyDescent="0.15">
      <c r="A3" s="6" t="s">
        <v>2</v>
      </c>
      <c r="B3" s="25" t="s">
        <v>110</v>
      </c>
      <c r="C3" s="9" t="s">
        <v>127</v>
      </c>
      <c r="D3" s="22"/>
      <c r="E3" s="22"/>
      <c r="F3" s="22"/>
      <c r="G3" s="22"/>
      <c r="H3" s="22"/>
      <c r="I3" s="22"/>
      <c r="J3" s="22"/>
      <c r="K3" s="47"/>
      <c r="L3" s="26" t="s">
        <v>128</v>
      </c>
    </row>
    <row r="4" spans="1:13" ht="45" customHeight="1" x14ac:dyDescent="0.15">
      <c r="A4" s="27"/>
      <c r="B4" s="29"/>
      <c r="C4" s="12" t="s">
        <v>129</v>
      </c>
      <c r="D4" s="11" t="s">
        <v>130</v>
      </c>
      <c r="E4" s="11" t="s">
        <v>131</v>
      </c>
      <c r="F4" s="12" t="s">
        <v>132</v>
      </c>
      <c r="G4" s="11" t="s">
        <v>133</v>
      </c>
      <c r="H4" s="11" t="s">
        <v>134</v>
      </c>
      <c r="I4" s="11" t="s">
        <v>135</v>
      </c>
      <c r="J4" s="11" t="s">
        <v>70</v>
      </c>
      <c r="K4" s="11" t="s">
        <v>136</v>
      </c>
      <c r="L4" s="37"/>
    </row>
    <row r="5" spans="1:13" ht="30" customHeight="1" x14ac:dyDescent="0.15">
      <c r="A5" s="11" t="s">
        <v>15</v>
      </c>
      <c r="B5" s="60">
        <f>SUM(C5:K5)</f>
        <v>28</v>
      </c>
      <c r="C5" s="13" t="s">
        <v>51</v>
      </c>
      <c r="D5" s="13">
        <v>1</v>
      </c>
      <c r="E5" s="13">
        <v>8</v>
      </c>
      <c r="F5" s="13">
        <v>2</v>
      </c>
      <c r="G5" s="13">
        <v>3</v>
      </c>
      <c r="H5" s="13">
        <v>1</v>
      </c>
      <c r="I5" s="13">
        <v>1</v>
      </c>
      <c r="J5" s="13">
        <v>3</v>
      </c>
      <c r="K5" s="13">
        <v>9</v>
      </c>
      <c r="L5" s="13">
        <v>4735</v>
      </c>
    </row>
    <row r="6" spans="1:13" ht="30" customHeight="1" x14ac:dyDescent="0.15">
      <c r="A6" s="11" t="s">
        <v>16</v>
      </c>
      <c r="B6" s="60">
        <f>SUM(C6:K6)</f>
        <v>26</v>
      </c>
      <c r="C6" s="13" t="s">
        <v>51</v>
      </c>
      <c r="D6" s="13">
        <v>2</v>
      </c>
      <c r="E6" s="13">
        <v>3</v>
      </c>
      <c r="F6" s="13">
        <v>4</v>
      </c>
      <c r="G6" s="13">
        <v>3</v>
      </c>
      <c r="H6" s="13">
        <v>1</v>
      </c>
      <c r="I6" s="13">
        <v>2</v>
      </c>
      <c r="J6" s="13">
        <v>3</v>
      </c>
      <c r="K6" s="13">
        <v>8</v>
      </c>
      <c r="L6" s="13">
        <v>3276</v>
      </c>
    </row>
    <row r="7" spans="1:13" ht="30" customHeight="1" x14ac:dyDescent="0.15">
      <c r="A7" s="11" t="s">
        <v>17</v>
      </c>
      <c r="B7" s="60">
        <f>SUM(C7:K7)</f>
        <v>21</v>
      </c>
      <c r="C7" s="13" t="s">
        <v>51</v>
      </c>
      <c r="D7" s="13">
        <v>1</v>
      </c>
      <c r="E7" s="13">
        <v>2</v>
      </c>
      <c r="F7" s="13">
        <v>2</v>
      </c>
      <c r="G7" s="13">
        <v>2</v>
      </c>
      <c r="H7" s="13" t="s">
        <v>51</v>
      </c>
      <c r="I7" s="13">
        <v>3</v>
      </c>
      <c r="J7" s="13">
        <v>2</v>
      </c>
      <c r="K7" s="13">
        <v>9</v>
      </c>
      <c r="L7" s="13">
        <v>3264</v>
      </c>
    </row>
    <row r="8" spans="1:13" ht="30" customHeight="1" x14ac:dyDescent="0.15">
      <c r="A8" s="11" t="s">
        <v>34</v>
      </c>
      <c r="B8" s="60">
        <f>SUM(C8:K8)</f>
        <v>18</v>
      </c>
      <c r="C8" s="13">
        <v>2</v>
      </c>
      <c r="D8" s="13">
        <v>1</v>
      </c>
      <c r="E8" s="13">
        <v>1</v>
      </c>
      <c r="F8" s="13">
        <v>1</v>
      </c>
      <c r="G8" s="13">
        <v>2</v>
      </c>
      <c r="H8" s="13">
        <v>1</v>
      </c>
      <c r="I8" s="13">
        <v>2</v>
      </c>
      <c r="J8" s="13">
        <v>2</v>
      </c>
      <c r="K8" s="13">
        <v>6</v>
      </c>
      <c r="L8" s="13">
        <v>2340</v>
      </c>
    </row>
    <row r="9" spans="1:13" ht="30" customHeight="1" x14ac:dyDescent="0.15">
      <c r="A9" s="61"/>
      <c r="B9" s="19"/>
      <c r="C9" s="21"/>
      <c r="D9" s="21"/>
      <c r="E9" s="21"/>
      <c r="F9" s="21"/>
      <c r="G9" s="21"/>
      <c r="H9" s="21"/>
      <c r="I9" s="21"/>
      <c r="J9" s="21"/>
      <c r="K9" s="21"/>
      <c r="L9" s="21" t="s">
        <v>19</v>
      </c>
      <c r="M9" s="2"/>
    </row>
  </sheetData>
  <mergeCells count="4">
    <mergeCell ref="A3:A4"/>
    <mergeCell ref="B3:B4"/>
    <mergeCell ref="C3:K3"/>
    <mergeCell ref="L3:L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showGridLines="0" zoomScale="90" zoomScaleNormal="90" workbookViewId="0">
      <pane xSplit="1" topLeftCell="G1" activePane="topRight" state="frozen"/>
      <selection activeCell="B11" sqref="B11"/>
      <selection pane="topRight" activeCell="B11" sqref="B11"/>
    </sheetView>
  </sheetViews>
  <sheetFormatPr defaultRowHeight="13.5" x14ac:dyDescent="0.15"/>
  <cols>
    <col min="1" max="1" width="19.375" style="64" customWidth="1"/>
    <col min="2" max="17" width="13.75" style="64" customWidth="1"/>
    <col min="18" max="16384" width="9" style="64"/>
  </cols>
  <sheetData>
    <row r="1" spans="1:17" s="1" customFormat="1" ht="17.25" x14ac:dyDescent="0.15">
      <c r="A1" s="1" t="s">
        <v>137</v>
      </c>
    </row>
    <row r="2" spans="1:17" s="1" customFormat="1" ht="17.25" x14ac:dyDescent="0.15">
      <c r="C2" s="62"/>
      <c r="D2" s="62"/>
      <c r="E2" s="3"/>
      <c r="K2" s="62"/>
      <c r="Q2" s="62"/>
    </row>
    <row r="3" spans="1:17" ht="15" customHeight="1" x14ac:dyDescent="0.15">
      <c r="A3" s="63" t="s">
        <v>138</v>
      </c>
      <c r="B3" s="28" t="s">
        <v>139</v>
      </c>
      <c r="C3" s="28"/>
      <c r="D3" s="28" t="s">
        <v>140</v>
      </c>
      <c r="E3" s="28"/>
      <c r="F3" s="28" t="s">
        <v>141</v>
      </c>
      <c r="G3" s="28"/>
      <c r="H3" s="28" t="s">
        <v>142</v>
      </c>
      <c r="I3" s="28"/>
      <c r="J3" s="28" t="s">
        <v>143</v>
      </c>
      <c r="K3" s="28"/>
      <c r="L3" s="28" t="s">
        <v>144</v>
      </c>
      <c r="M3" s="28"/>
      <c r="N3" s="28" t="s">
        <v>145</v>
      </c>
      <c r="O3" s="28"/>
      <c r="P3" s="28" t="s">
        <v>146</v>
      </c>
      <c r="Q3" s="28"/>
    </row>
    <row r="4" spans="1:17" ht="33.75" customHeight="1" x14ac:dyDescent="0.15">
      <c r="A4" s="63"/>
      <c r="B4" s="65" t="s">
        <v>147</v>
      </c>
      <c r="C4" s="65" t="s">
        <v>148</v>
      </c>
      <c r="D4" s="65" t="s">
        <v>147</v>
      </c>
      <c r="E4" s="65" t="s">
        <v>148</v>
      </c>
      <c r="F4" s="65" t="s">
        <v>147</v>
      </c>
      <c r="G4" s="65" t="s">
        <v>148</v>
      </c>
      <c r="H4" s="65" t="s">
        <v>147</v>
      </c>
      <c r="I4" s="65" t="s">
        <v>148</v>
      </c>
      <c r="J4" s="65" t="s">
        <v>147</v>
      </c>
      <c r="K4" s="65" t="s">
        <v>148</v>
      </c>
      <c r="L4" s="65" t="s">
        <v>147</v>
      </c>
      <c r="M4" s="65" t="s">
        <v>148</v>
      </c>
      <c r="N4" s="65" t="s">
        <v>147</v>
      </c>
      <c r="O4" s="65" t="s">
        <v>148</v>
      </c>
      <c r="P4" s="65" t="s">
        <v>147</v>
      </c>
      <c r="Q4" s="65" t="s">
        <v>148</v>
      </c>
    </row>
    <row r="5" spans="1:17" ht="18" customHeight="1" x14ac:dyDescent="0.15">
      <c r="A5" s="66" t="s">
        <v>149</v>
      </c>
      <c r="B5" s="67">
        <f>B6</f>
        <v>15594</v>
      </c>
      <c r="C5" s="67" t="s">
        <v>150</v>
      </c>
      <c r="D5" s="67">
        <f>D6+D22</f>
        <v>10642</v>
      </c>
      <c r="E5" s="67" t="s">
        <v>150</v>
      </c>
      <c r="F5" s="67">
        <f>F6</f>
        <v>13166.1</v>
      </c>
      <c r="G5" s="67" t="s">
        <v>150</v>
      </c>
      <c r="H5" s="67">
        <f>H6</f>
        <v>15664</v>
      </c>
      <c r="I5" s="67" t="s">
        <v>150</v>
      </c>
      <c r="J5" s="67">
        <f>J6</f>
        <v>17630.2</v>
      </c>
      <c r="K5" s="67" t="s">
        <v>150</v>
      </c>
      <c r="L5" s="67">
        <f>L6</f>
        <v>5590</v>
      </c>
      <c r="M5" s="67" t="s">
        <v>150</v>
      </c>
      <c r="N5" s="67">
        <f>N6</f>
        <v>2865</v>
      </c>
      <c r="O5" s="67" t="s">
        <v>150</v>
      </c>
      <c r="P5" s="67">
        <f>P6</f>
        <v>6431</v>
      </c>
      <c r="Q5" s="67" t="s">
        <v>150</v>
      </c>
    </row>
    <row r="6" spans="1:17" ht="18" customHeight="1" x14ac:dyDescent="0.15">
      <c r="A6" s="66" t="s">
        <v>151</v>
      </c>
      <c r="B6" s="67">
        <f>SUM(B7:B21)</f>
        <v>15594</v>
      </c>
      <c r="C6" s="67">
        <f>SUM(C7:C21)</f>
        <v>11654</v>
      </c>
      <c r="D6" s="67">
        <v>10632</v>
      </c>
      <c r="E6" s="67">
        <v>6178</v>
      </c>
      <c r="F6" s="67">
        <f t="shared" ref="F6:Q6" si="0">SUM(F7:F21)</f>
        <v>13166.1</v>
      </c>
      <c r="G6" s="67">
        <f t="shared" si="0"/>
        <v>11035.738000000001</v>
      </c>
      <c r="H6" s="67">
        <f t="shared" si="0"/>
        <v>15664</v>
      </c>
      <c r="I6" s="67">
        <f t="shared" si="0"/>
        <v>13384.380999999999</v>
      </c>
      <c r="J6" s="67">
        <f t="shared" si="0"/>
        <v>17630.2</v>
      </c>
      <c r="K6" s="67">
        <f t="shared" si="0"/>
        <v>14972.762999999999</v>
      </c>
      <c r="L6" s="67">
        <f>SUM(L7:L21)</f>
        <v>5590</v>
      </c>
      <c r="M6" s="67">
        <f t="shared" si="0"/>
        <v>4697</v>
      </c>
      <c r="N6" s="67">
        <f>SUM(N7:N21)</f>
        <v>2865</v>
      </c>
      <c r="O6" s="67">
        <f t="shared" si="0"/>
        <v>1988</v>
      </c>
      <c r="P6" s="67">
        <f>SUM(P7:P21)</f>
        <v>6431</v>
      </c>
      <c r="Q6" s="67">
        <f t="shared" si="0"/>
        <v>4863</v>
      </c>
    </row>
    <row r="7" spans="1:17" ht="18" customHeight="1" x14ac:dyDescent="0.15">
      <c r="A7" s="68" t="s">
        <v>152</v>
      </c>
      <c r="B7" s="67">
        <v>19</v>
      </c>
      <c r="C7" s="67">
        <v>58</v>
      </c>
      <c r="D7" s="67">
        <v>16</v>
      </c>
      <c r="E7" s="67">
        <v>47</v>
      </c>
      <c r="F7" s="67">
        <v>26</v>
      </c>
      <c r="G7" s="67">
        <v>70.2</v>
      </c>
      <c r="H7" s="67">
        <v>58</v>
      </c>
      <c r="I7" s="67">
        <v>174</v>
      </c>
      <c r="J7" s="67">
        <v>31.7</v>
      </c>
      <c r="K7" s="67">
        <v>95.1</v>
      </c>
      <c r="L7" s="67">
        <v>60</v>
      </c>
      <c r="M7" s="67">
        <v>182</v>
      </c>
      <c r="N7" s="67">
        <v>11</v>
      </c>
      <c r="O7" s="67">
        <v>33</v>
      </c>
      <c r="P7" s="67">
        <v>4</v>
      </c>
      <c r="Q7" s="67">
        <v>11</v>
      </c>
    </row>
    <row r="8" spans="1:17" ht="18" customHeight="1" x14ac:dyDescent="0.15">
      <c r="A8" s="68" t="s">
        <v>153</v>
      </c>
      <c r="B8" s="67">
        <v>2698</v>
      </c>
      <c r="C8" s="67">
        <v>753</v>
      </c>
      <c r="D8" s="67">
        <v>778</v>
      </c>
      <c r="E8" s="67">
        <v>229</v>
      </c>
      <c r="F8" s="67">
        <v>1142.0999999999999</v>
      </c>
      <c r="G8" s="67">
        <v>329.54199999999997</v>
      </c>
      <c r="H8" s="67">
        <v>932.2</v>
      </c>
      <c r="I8" s="67">
        <v>267.10300000000001</v>
      </c>
      <c r="J8" s="67">
        <v>580.20000000000005</v>
      </c>
      <c r="K8" s="67">
        <v>173.589</v>
      </c>
      <c r="L8" s="67">
        <v>652</v>
      </c>
      <c r="M8" s="67">
        <v>191</v>
      </c>
      <c r="N8" s="67">
        <v>515</v>
      </c>
      <c r="O8" s="67">
        <v>150</v>
      </c>
      <c r="P8" s="67">
        <v>629</v>
      </c>
      <c r="Q8" s="67">
        <v>167</v>
      </c>
    </row>
    <row r="9" spans="1:17" ht="18" customHeight="1" x14ac:dyDescent="0.15">
      <c r="A9" s="68" t="s">
        <v>154</v>
      </c>
      <c r="B9" s="67">
        <v>485</v>
      </c>
      <c r="C9" s="67">
        <v>120</v>
      </c>
      <c r="D9" s="67">
        <v>96</v>
      </c>
      <c r="E9" s="67">
        <v>26</v>
      </c>
      <c r="F9" s="67">
        <v>262.60000000000002</v>
      </c>
      <c r="G9" s="67">
        <v>93.08</v>
      </c>
      <c r="H9" s="67">
        <v>61</v>
      </c>
      <c r="I9" s="67">
        <v>24.4</v>
      </c>
      <c r="J9" s="67">
        <v>18</v>
      </c>
      <c r="K9" s="67">
        <v>3.6</v>
      </c>
      <c r="L9" s="67">
        <v>89</v>
      </c>
      <c r="M9" s="67">
        <v>20</v>
      </c>
      <c r="N9" s="67">
        <v>53</v>
      </c>
      <c r="O9" s="67">
        <v>28</v>
      </c>
      <c r="P9" s="67">
        <v>53</v>
      </c>
      <c r="Q9" s="67">
        <v>23</v>
      </c>
    </row>
    <row r="10" spans="1:17" ht="18" customHeight="1" x14ac:dyDescent="0.15">
      <c r="A10" s="68" t="s">
        <v>155</v>
      </c>
      <c r="B10" s="67">
        <v>8</v>
      </c>
      <c r="C10" s="67">
        <v>2</v>
      </c>
      <c r="D10" s="67">
        <v>12</v>
      </c>
      <c r="E10" s="67">
        <v>2</v>
      </c>
      <c r="F10" s="67" t="s">
        <v>51</v>
      </c>
      <c r="G10" s="67" t="s">
        <v>51</v>
      </c>
      <c r="H10" s="67" t="s">
        <v>51</v>
      </c>
      <c r="I10" s="67" t="s">
        <v>51</v>
      </c>
      <c r="J10" s="67" t="s">
        <v>51</v>
      </c>
      <c r="K10" s="67" t="s">
        <v>51</v>
      </c>
      <c r="L10" s="67" t="s">
        <v>52</v>
      </c>
      <c r="M10" s="67" t="s">
        <v>52</v>
      </c>
      <c r="N10" s="67" t="s">
        <v>52</v>
      </c>
      <c r="O10" s="67" t="s">
        <v>52</v>
      </c>
      <c r="P10" s="67" t="s">
        <v>52</v>
      </c>
      <c r="Q10" s="67" t="s">
        <v>52</v>
      </c>
    </row>
    <row r="11" spans="1:17" ht="18" customHeight="1" x14ac:dyDescent="0.15">
      <c r="A11" s="68" t="s">
        <v>156</v>
      </c>
      <c r="B11" s="67">
        <v>55</v>
      </c>
      <c r="C11" s="67">
        <v>5</v>
      </c>
      <c r="D11" s="67">
        <v>2</v>
      </c>
      <c r="E11" s="67">
        <v>0</v>
      </c>
      <c r="F11" s="67">
        <v>3</v>
      </c>
      <c r="G11" s="67" t="s">
        <v>51</v>
      </c>
      <c r="H11" s="67">
        <v>5</v>
      </c>
      <c r="I11" s="67" t="s">
        <v>52</v>
      </c>
      <c r="J11" s="67">
        <v>8.1</v>
      </c>
      <c r="K11" s="67">
        <v>0.72899999999999998</v>
      </c>
      <c r="L11" s="67">
        <v>20</v>
      </c>
      <c r="M11" s="67">
        <v>2</v>
      </c>
      <c r="N11" s="67" t="s">
        <v>52</v>
      </c>
      <c r="O11" s="67" t="s">
        <v>52</v>
      </c>
      <c r="P11" s="67" t="s">
        <v>52</v>
      </c>
      <c r="Q11" s="67" t="s">
        <v>52</v>
      </c>
    </row>
    <row r="12" spans="1:17" ht="18" customHeight="1" x14ac:dyDescent="0.15">
      <c r="A12" s="68" t="s">
        <v>157</v>
      </c>
      <c r="B12" s="67">
        <v>8</v>
      </c>
      <c r="C12" s="67">
        <v>4</v>
      </c>
      <c r="D12" s="67">
        <v>4</v>
      </c>
      <c r="E12" s="67">
        <v>2</v>
      </c>
      <c r="F12" s="67" t="s">
        <v>51</v>
      </c>
      <c r="G12" s="67" t="s">
        <v>51</v>
      </c>
      <c r="H12" s="67">
        <v>1.9</v>
      </c>
      <c r="I12" s="67">
        <v>0.85499999999999998</v>
      </c>
      <c r="J12" s="67">
        <v>1.9</v>
      </c>
      <c r="K12" s="67">
        <v>0.85499999999999998</v>
      </c>
      <c r="L12" s="67" t="s">
        <v>52</v>
      </c>
      <c r="M12" s="67" t="s">
        <v>52</v>
      </c>
      <c r="N12" s="67" t="s">
        <v>52</v>
      </c>
      <c r="O12" s="67" t="s">
        <v>52</v>
      </c>
      <c r="P12" s="67">
        <v>3</v>
      </c>
      <c r="Q12" s="67">
        <v>1</v>
      </c>
    </row>
    <row r="13" spans="1:17" ht="18" customHeight="1" x14ac:dyDescent="0.15">
      <c r="A13" s="68" t="s">
        <v>158</v>
      </c>
      <c r="B13" s="67">
        <v>361</v>
      </c>
      <c r="C13" s="67">
        <v>812</v>
      </c>
      <c r="D13" s="67">
        <v>708</v>
      </c>
      <c r="E13" s="67">
        <v>1580</v>
      </c>
      <c r="F13" s="67">
        <v>380.7</v>
      </c>
      <c r="G13" s="67">
        <v>843.48</v>
      </c>
      <c r="H13" s="67">
        <v>386.3</v>
      </c>
      <c r="I13" s="67">
        <v>861.35500000000002</v>
      </c>
      <c r="J13" s="67">
        <v>451.1</v>
      </c>
      <c r="K13" s="67">
        <v>1006.74</v>
      </c>
      <c r="L13" s="67">
        <v>220</v>
      </c>
      <c r="M13" s="67">
        <v>495</v>
      </c>
      <c r="N13" s="67">
        <v>84</v>
      </c>
      <c r="O13" s="67">
        <v>188</v>
      </c>
      <c r="P13" s="67" t="s">
        <v>52</v>
      </c>
      <c r="Q13" s="67" t="s">
        <v>52</v>
      </c>
    </row>
    <row r="14" spans="1:17" ht="18" customHeight="1" x14ac:dyDescent="0.15">
      <c r="A14" s="68" t="s">
        <v>159</v>
      </c>
      <c r="B14" s="67">
        <v>31</v>
      </c>
      <c r="C14" s="67">
        <v>42</v>
      </c>
      <c r="D14" s="67">
        <v>24</v>
      </c>
      <c r="E14" s="67">
        <v>32</v>
      </c>
      <c r="F14" s="67">
        <v>13</v>
      </c>
      <c r="G14" s="67">
        <v>17.55</v>
      </c>
      <c r="H14" s="67" t="s">
        <v>51</v>
      </c>
      <c r="I14" s="67" t="s">
        <v>51</v>
      </c>
      <c r="J14" s="67">
        <v>7.8</v>
      </c>
      <c r="K14" s="67">
        <v>10.53</v>
      </c>
      <c r="L14" s="67">
        <v>2</v>
      </c>
      <c r="M14" s="67">
        <v>3</v>
      </c>
      <c r="N14" s="67" t="s">
        <v>52</v>
      </c>
      <c r="O14" s="67" t="s">
        <v>52</v>
      </c>
      <c r="P14" s="67" t="s">
        <v>52</v>
      </c>
      <c r="Q14" s="67" t="s">
        <v>52</v>
      </c>
    </row>
    <row r="15" spans="1:17" ht="18" customHeight="1" x14ac:dyDescent="0.15">
      <c r="A15" s="68" t="s">
        <v>160</v>
      </c>
      <c r="B15" s="67">
        <v>38</v>
      </c>
      <c r="C15" s="67">
        <v>8</v>
      </c>
      <c r="D15" s="67">
        <v>27</v>
      </c>
      <c r="E15" s="67">
        <v>6</v>
      </c>
      <c r="F15" s="67">
        <v>57</v>
      </c>
      <c r="G15" s="67">
        <v>12.82</v>
      </c>
      <c r="H15" s="67">
        <v>43.3</v>
      </c>
      <c r="I15" s="67">
        <v>9.7379999999999995</v>
      </c>
      <c r="J15" s="67">
        <v>46.1</v>
      </c>
      <c r="K15" s="67">
        <v>10.37</v>
      </c>
      <c r="L15" s="67">
        <v>19</v>
      </c>
      <c r="M15" s="67">
        <v>4</v>
      </c>
      <c r="N15" s="67">
        <v>9</v>
      </c>
      <c r="O15" s="67">
        <v>2</v>
      </c>
      <c r="P15" s="67">
        <v>25</v>
      </c>
      <c r="Q15" s="67">
        <v>6</v>
      </c>
    </row>
    <row r="16" spans="1:17" ht="18" customHeight="1" x14ac:dyDescent="0.15">
      <c r="A16" s="68" t="s">
        <v>161</v>
      </c>
      <c r="B16" s="67" t="s">
        <v>51</v>
      </c>
      <c r="C16" s="67" t="s">
        <v>51</v>
      </c>
      <c r="D16" s="67" t="s">
        <v>51</v>
      </c>
      <c r="E16" s="67" t="s">
        <v>51</v>
      </c>
      <c r="F16" s="67" t="s">
        <v>51</v>
      </c>
      <c r="G16" s="67" t="s">
        <v>51</v>
      </c>
      <c r="H16" s="67" t="s">
        <v>51</v>
      </c>
      <c r="I16" s="67" t="s">
        <v>51</v>
      </c>
      <c r="J16" s="67" t="s">
        <v>51</v>
      </c>
      <c r="K16" s="67" t="s">
        <v>51</v>
      </c>
      <c r="L16" s="67" t="s">
        <v>52</v>
      </c>
      <c r="M16" s="67" t="s">
        <v>52</v>
      </c>
      <c r="N16" s="67" t="s">
        <v>52</v>
      </c>
      <c r="O16" s="67" t="s">
        <v>52</v>
      </c>
      <c r="P16" s="67" t="s">
        <v>52</v>
      </c>
      <c r="Q16" s="67" t="s">
        <v>52</v>
      </c>
    </row>
    <row r="17" spans="1:17" ht="18" customHeight="1" x14ac:dyDescent="0.15">
      <c r="A17" s="68" t="s">
        <v>162</v>
      </c>
      <c r="B17" s="67" t="s">
        <v>51</v>
      </c>
      <c r="C17" s="67" t="s">
        <v>51</v>
      </c>
      <c r="D17" s="67" t="s">
        <v>51</v>
      </c>
      <c r="E17" s="67" t="s">
        <v>51</v>
      </c>
      <c r="F17" s="67" t="s">
        <v>51</v>
      </c>
      <c r="G17" s="67" t="s">
        <v>51</v>
      </c>
      <c r="H17" s="67" t="s">
        <v>51</v>
      </c>
      <c r="I17" s="67" t="s">
        <v>51</v>
      </c>
      <c r="J17" s="67">
        <v>14.4</v>
      </c>
      <c r="K17" s="67">
        <v>7.2</v>
      </c>
      <c r="L17" s="67" t="s">
        <v>52</v>
      </c>
      <c r="M17" s="67" t="s">
        <v>52</v>
      </c>
      <c r="N17" s="67" t="s">
        <v>52</v>
      </c>
      <c r="O17" s="67" t="s">
        <v>52</v>
      </c>
      <c r="P17" s="67" t="s">
        <v>52</v>
      </c>
      <c r="Q17" s="67" t="s">
        <v>52</v>
      </c>
    </row>
    <row r="18" spans="1:17" ht="18" customHeight="1" x14ac:dyDescent="0.15">
      <c r="A18" s="68" t="s">
        <v>163</v>
      </c>
      <c r="B18" s="67">
        <v>8</v>
      </c>
      <c r="C18" s="67">
        <v>9</v>
      </c>
      <c r="D18" s="67" t="s">
        <v>51</v>
      </c>
      <c r="E18" s="67" t="s">
        <v>51</v>
      </c>
      <c r="F18" s="67" t="s">
        <v>51</v>
      </c>
      <c r="G18" s="67" t="s">
        <v>51</v>
      </c>
      <c r="H18" s="67">
        <v>0.8</v>
      </c>
      <c r="I18" s="67">
        <v>0.8</v>
      </c>
      <c r="J18" s="67" t="s">
        <v>51</v>
      </c>
      <c r="K18" s="67" t="s">
        <v>51</v>
      </c>
      <c r="L18" s="67" t="s">
        <v>52</v>
      </c>
      <c r="M18" s="67" t="s">
        <v>52</v>
      </c>
      <c r="N18" s="67" t="s">
        <v>52</v>
      </c>
      <c r="O18" s="67" t="s">
        <v>52</v>
      </c>
      <c r="P18" s="67" t="s">
        <v>52</v>
      </c>
      <c r="Q18" s="67" t="s">
        <v>52</v>
      </c>
    </row>
    <row r="19" spans="1:17" ht="18" customHeight="1" x14ac:dyDescent="0.15">
      <c r="A19" s="68" t="s">
        <v>164</v>
      </c>
      <c r="B19" s="67">
        <v>11874</v>
      </c>
      <c r="C19" s="67">
        <v>9838</v>
      </c>
      <c r="D19" s="67">
        <v>8965</v>
      </c>
      <c r="E19" s="67">
        <v>4255</v>
      </c>
      <c r="F19" s="67">
        <v>11281.7</v>
      </c>
      <c r="G19" s="67">
        <v>9669.0660000000007</v>
      </c>
      <c r="H19" s="67">
        <v>14175.5</v>
      </c>
      <c r="I19" s="67">
        <v>12046.13</v>
      </c>
      <c r="J19" s="67">
        <v>16467.5</v>
      </c>
      <c r="K19" s="67">
        <v>13663.438</v>
      </c>
      <c r="L19" s="67">
        <v>4524</v>
      </c>
      <c r="M19" s="67">
        <v>3799</v>
      </c>
      <c r="N19" s="67">
        <v>2191</v>
      </c>
      <c r="O19" s="67">
        <v>1587</v>
      </c>
      <c r="P19" s="67">
        <v>5716</v>
      </c>
      <c r="Q19" s="67">
        <v>4655</v>
      </c>
    </row>
    <row r="20" spans="1:17" ht="18" customHeight="1" x14ac:dyDescent="0.15">
      <c r="A20" s="68" t="s">
        <v>165</v>
      </c>
      <c r="B20" s="67" t="s">
        <v>51</v>
      </c>
      <c r="C20" s="67" t="s">
        <v>51</v>
      </c>
      <c r="D20" s="67" t="s">
        <v>51</v>
      </c>
      <c r="E20" s="67" t="s">
        <v>51</v>
      </c>
      <c r="F20" s="67" t="s">
        <v>51</v>
      </c>
      <c r="G20" s="67" t="s">
        <v>51</v>
      </c>
      <c r="H20" s="67" t="s">
        <v>51</v>
      </c>
      <c r="I20" s="67" t="s">
        <v>51</v>
      </c>
      <c r="J20" s="67" t="s">
        <v>51</v>
      </c>
      <c r="K20" s="67" t="s">
        <v>51</v>
      </c>
      <c r="L20" s="67" t="s">
        <v>52</v>
      </c>
      <c r="M20" s="67" t="s">
        <v>52</v>
      </c>
      <c r="N20" s="67" t="s">
        <v>52</v>
      </c>
      <c r="O20" s="67" t="s">
        <v>52</v>
      </c>
      <c r="P20" s="67" t="s">
        <v>52</v>
      </c>
      <c r="Q20" s="67" t="s">
        <v>52</v>
      </c>
    </row>
    <row r="21" spans="1:17" ht="18" customHeight="1" x14ac:dyDescent="0.15">
      <c r="A21" s="68" t="s">
        <v>166</v>
      </c>
      <c r="B21" s="67">
        <v>9</v>
      </c>
      <c r="C21" s="67">
        <v>3</v>
      </c>
      <c r="D21" s="67">
        <v>1</v>
      </c>
      <c r="E21" s="67">
        <v>0</v>
      </c>
      <c r="F21" s="67" t="s">
        <v>51</v>
      </c>
      <c r="G21" s="67" t="s">
        <v>51</v>
      </c>
      <c r="H21" s="67" t="s">
        <v>51</v>
      </c>
      <c r="I21" s="67" t="s">
        <v>51</v>
      </c>
      <c r="J21" s="67">
        <v>3.4</v>
      </c>
      <c r="K21" s="67">
        <v>0.61199999999999999</v>
      </c>
      <c r="L21" s="67">
        <v>4</v>
      </c>
      <c r="M21" s="67">
        <v>1</v>
      </c>
      <c r="N21" s="67">
        <v>2</v>
      </c>
      <c r="O21" s="67" t="s">
        <v>52</v>
      </c>
      <c r="P21" s="67">
        <v>1</v>
      </c>
      <c r="Q21" s="67" t="s">
        <v>52</v>
      </c>
    </row>
    <row r="22" spans="1:17" ht="18" customHeight="1" x14ac:dyDescent="0.15">
      <c r="A22" s="66" t="s">
        <v>167</v>
      </c>
      <c r="B22" s="67" t="s">
        <v>51</v>
      </c>
      <c r="C22" s="67" t="s">
        <v>51</v>
      </c>
      <c r="D22" s="67">
        <f>SUM(D23:D25)</f>
        <v>10</v>
      </c>
      <c r="E22" s="67">
        <f>SUM(E23:E25)</f>
        <v>5</v>
      </c>
      <c r="F22" s="67" t="s">
        <v>51</v>
      </c>
      <c r="G22" s="67" t="s">
        <v>51</v>
      </c>
      <c r="H22" s="67" t="s">
        <v>51</v>
      </c>
      <c r="I22" s="67" t="s">
        <v>51</v>
      </c>
      <c r="J22" s="67" t="s">
        <v>51</v>
      </c>
      <c r="K22" s="67" t="s">
        <v>51</v>
      </c>
      <c r="L22" s="67" t="s">
        <v>51</v>
      </c>
      <c r="M22" s="67" t="s">
        <v>51</v>
      </c>
      <c r="N22" s="67" t="s">
        <v>51</v>
      </c>
      <c r="O22" s="67" t="s">
        <v>51</v>
      </c>
      <c r="P22" s="67" t="s">
        <v>51</v>
      </c>
      <c r="Q22" s="67" t="s">
        <v>51</v>
      </c>
    </row>
    <row r="23" spans="1:17" ht="18" customHeight="1" x14ac:dyDescent="0.15">
      <c r="A23" s="68" t="s">
        <v>168</v>
      </c>
      <c r="B23" s="67" t="s">
        <v>51</v>
      </c>
      <c r="C23" s="67" t="s">
        <v>51</v>
      </c>
      <c r="D23" s="67" t="s">
        <v>51</v>
      </c>
      <c r="E23" s="67" t="s">
        <v>51</v>
      </c>
      <c r="F23" s="67" t="s">
        <v>51</v>
      </c>
      <c r="G23" s="67" t="s">
        <v>51</v>
      </c>
      <c r="H23" s="67" t="s">
        <v>51</v>
      </c>
      <c r="I23" s="67" t="s">
        <v>51</v>
      </c>
      <c r="J23" s="67" t="s">
        <v>51</v>
      </c>
      <c r="K23" s="67" t="s">
        <v>51</v>
      </c>
      <c r="L23" s="67" t="s">
        <v>51</v>
      </c>
      <c r="M23" s="67" t="s">
        <v>51</v>
      </c>
      <c r="N23" s="67" t="s">
        <v>51</v>
      </c>
      <c r="O23" s="67" t="s">
        <v>51</v>
      </c>
      <c r="P23" s="67" t="s">
        <v>51</v>
      </c>
      <c r="Q23" s="67" t="s">
        <v>51</v>
      </c>
    </row>
    <row r="24" spans="1:17" ht="18" customHeight="1" x14ac:dyDescent="0.15">
      <c r="A24" s="68" t="s">
        <v>169</v>
      </c>
      <c r="B24" s="67" t="s">
        <v>51</v>
      </c>
      <c r="C24" s="67" t="s">
        <v>51</v>
      </c>
      <c r="D24" s="67">
        <v>1</v>
      </c>
      <c r="E24" s="67">
        <v>1</v>
      </c>
      <c r="F24" s="67" t="s">
        <v>51</v>
      </c>
      <c r="G24" s="67" t="s">
        <v>51</v>
      </c>
      <c r="H24" s="67" t="s">
        <v>51</v>
      </c>
      <c r="I24" s="67" t="s">
        <v>51</v>
      </c>
      <c r="J24" s="67" t="s">
        <v>51</v>
      </c>
      <c r="K24" s="67" t="s">
        <v>51</v>
      </c>
      <c r="L24" s="67" t="s">
        <v>51</v>
      </c>
      <c r="M24" s="67" t="s">
        <v>51</v>
      </c>
      <c r="N24" s="67" t="s">
        <v>51</v>
      </c>
      <c r="O24" s="67" t="s">
        <v>51</v>
      </c>
      <c r="P24" s="67" t="s">
        <v>51</v>
      </c>
      <c r="Q24" s="67" t="s">
        <v>51</v>
      </c>
    </row>
    <row r="25" spans="1:17" ht="18" customHeight="1" x14ac:dyDescent="0.15">
      <c r="A25" s="68" t="s">
        <v>170</v>
      </c>
      <c r="B25" s="67" t="s">
        <v>51</v>
      </c>
      <c r="C25" s="67" t="s">
        <v>51</v>
      </c>
      <c r="D25" s="67">
        <v>9</v>
      </c>
      <c r="E25" s="67">
        <v>4</v>
      </c>
      <c r="F25" s="67" t="s">
        <v>51</v>
      </c>
      <c r="G25" s="67" t="s">
        <v>51</v>
      </c>
      <c r="H25" s="67" t="s">
        <v>51</v>
      </c>
      <c r="I25" s="67" t="s">
        <v>51</v>
      </c>
      <c r="J25" s="67" t="s">
        <v>51</v>
      </c>
      <c r="K25" s="67" t="s">
        <v>51</v>
      </c>
      <c r="L25" s="67" t="s">
        <v>51</v>
      </c>
      <c r="M25" s="67" t="s">
        <v>51</v>
      </c>
      <c r="N25" s="67" t="s">
        <v>51</v>
      </c>
      <c r="O25" s="67" t="s">
        <v>51</v>
      </c>
      <c r="P25" s="67" t="s">
        <v>51</v>
      </c>
      <c r="Q25" s="67" t="s">
        <v>51</v>
      </c>
    </row>
    <row r="26" spans="1:17" ht="18" customHeight="1" x14ac:dyDescent="0.15">
      <c r="A26" s="66" t="s">
        <v>171</v>
      </c>
      <c r="B26" s="67">
        <v>4495</v>
      </c>
      <c r="C26" s="67" t="s">
        <v>150</v>
      </c>
      <c r="D26" s="67">
        <v>1815</v>
      </c>
      <c r="E26" s="67" t="s">
        <v>150</v>
      </c>
      <c r="F26" s="67">
        <v>345</v>
      </c>
      <c r="G26" s="67" t="s">
        <v>150</v>
      </c>
      <c r="H26" s="67">
        <v>85</v>
      </c>
      <c r="I26" s="67" t="s">
        <v>150</v>
      </c>
      <c r="J26" s="67">
        <v>418</v>
      </c>
      <c r="K26" s="67" t="s">
        <v>150</v>
      </c>
      <c r="L26" s="67" t="s">
        <v>51</v>
      </c>
      <c r="M26" s="67" t="s">
        <v>150</v>
      </c>
      <c r="N26" s="67">
        <v>366</v>
      </c>
      <c r="O26" s="67" t="s">
        <v>150</v>
      </c>
      <c r="P26" s="67">
        <v>272</v>
      </c>
      <c r="Q26" s="67" t="s">
        <v>150</v>
      </c>
    </row>
    <row r="27" spans="1:17" ht="18" customHeight="1" x14ac:dyDescent="0.15">
      <c r="A27" s="69" t="s">
        <v>172</v>
      </c>
      <c r="B27" s="2"/>
      <c r="C27" s="2"/>
      <c r="D27" s="2"/>
      <c r="F27" s="69"/>
      <c r="G27" s="69"/>
      <c r="H27" s="69"/>
      <c r="I27" s="69"/>
      <c r="J27" s="69"/>
      <c r="K27" s="70"/>
      <c r="L27" s="69"/>
      <c r="M27" s="69"/>
      <c r="N27" s="69"/>
      <c r="O27" s="69"/>
      <c r="P27" s="69"/>
      <c r="Q27" s="70" t="s">
        <v>173</v>
      </c>
    </row>
    <row r="29" spans="1:17" x14ac:dyDescent="0.15">
      <c r="A29" s="71"/>
    </row>
    <row r="30" spans="1:17" x14ac:dyDescent="0.15">
      <c r="A30" s="71"/>
    </row>
    <row r="31" spans="1:17" x14ac:dyDescent="0.15">
      <c r="A31" s="71"/>
    </row>
  </sheetData>
  <mergeCells count="9">
    <mergeCell ref="L3:M3"/>
    <mergeCell ref="N3:O3"/>
    <mergeCell ref="P3:Q3"/>
    <mergeCell ref="A3:A4"/>
    <mergeCell ref="B3:C3"/>
    <mergeCell ref="D3:E3"/>
    <mergeCell ref="F3:G3"/>
    <mergeCell ref="H3:I3"/>
    <mergeCell ref="J3:K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showGridLines="0" topLeftCell="A4" zoomScale="80" zoomScaleNormal="80" workbookViewId="0">
      <selection activeCell="B11" sqref="B11"/>
    </sheetView>
  </sheetViews>
  <sheetFormatPr defaultRowHeight="17.25" x14ac:dyDescent="0.15"/>
  <cols>
    <col min="1" max="1" width="15" style="1" customWidth="1"/>
    <col min="2" max="8" width="13.75" style="1" customWidth="1"/>
    <col min="9" max="9" width="18.375" style="1" customWidth="1"/>
    <col min="10" max="10" width="19.875" style="1" customWidth="1"/>
    <col min="11" max="11" width="9.5" style="1" customWidth="1"/>
    <col min="12" max="16384" width="9" style="1"/>
  </cols>
  <sheetData>
    <row r="1" spans="1:11" x14ac:dyDescent="0.15">
      <c r="A1" s="1" t="s">
        <v>20</v>
      </c>
    </row>
    <row r="2" spans="1:11" x14ac:dyDescent="0.15">
      <c r="E2" s="4"/>
      <c r="F2" s="4"/>
      <c r="G2" s="4"/>
      <c r="H2" s="4"/>
      <c r="I2" s="4"/>
      <c r="J2" s="5" t="s">
        <v>21</v>
      </c>
    </row>
    <row r="3" spans="1:11" ht="30" customHeight="1" x14ac:dyDescent="0.15">
      <c r="A3" s="6" t="s">
        <v>2</v>
      </c>
      <c r="B3" s="7" t="s">
        <v>22</v>
      </c>
      <c r="C3" s="7" t="s">
        <v>23</v>
      </c>
      <c r="D3" s="9" t="s">
        <v>24</v>
      </c>
      <c r="E3" s="22"/>
      <c r="F3" s="23"/>
      <c r="G3" s="24"/>
      <c r="H3" s="25" t="s">
        <v>25</v>
      </c>
      <c r="I3" s="7" t="s">
        <v>26</v>
      </c>
      <c r="J3" s="26" t="s">
        <v>27</v>
      </c>
      <c r="K3" s="8" t="s">
        <v>28</v>
      </c>
    </row>
    <row r="4" spans="1:11" ht="30" customHeight="1" x14ac:dyDescent="0.15">
      <c r="A4" s="27"/>
      <c r="B4" s="28"/>
      <c r="C4" s="28"/>
      <c r="D4" s="11" t="s">
        <v>29</v>
      </c>
      <c r="E4" s="12" t="s">
        <v>30</v>
      </c>
      <c r="F4" s="11" t="s">
        <v>31</v>
      </c>
      <c r="G4" s="12" t="s">
        <v>32</v>
      </c>
      <c r="H4" s="29"/>
      <c r="I4" s="6"/>
      <c r="J4" s="30"/>
      <c r="K4" s="8"/>
    </row>
    <row r="5" spans="1:11" ht="30" customHeight="1" x14ac:dyDescent="0.15">
      <c r="A5" s="11" t="s">
        <v>14</v>
      </c>
      <c r="B5" s="31">
        <f>C5+D5+H5</f>
        <v>65964</v>
      </c>
      <c r="C5" s="31">
        <v>45566</v>
      </c>
      <c r="D5" s="31">
        <f>SUM(E5:G5)</f>
        <v>2983</v>
      </c>
      <c r="E5" s="32">
        <v>2906</v>
      </c>
      <c r="F5" s="33" t="s">
        <v>33</v>
      </c>
      <c r="G5" s="32">
        <v>77</v>
      </c>
      <c r="H5" s="32">
        <v>17415</v>
      </c>
      <c r="I5" s="32"/>
      <c r="J5" s="34">
        <v>50</v>
      </c>
    </row>
    <row r="6" spans="1:11" ht="30" customHeight="1" x14ac:dyDescent="0.15">
      <c r="A6" s="11" t="s">
        <v>15</v>
      </c>
      <c r="B6" s="31">
        <v>49531</v>
      </c>
      <c r="C6" s="31">
        <v>34333</v>
      </c>
      <c r="D6" s="31">
        <v>2439</v>
      </c>
      <c r="E6" s="33" t="s">
        <v>33</v>
      </c>
      <c r="F6" s="33" t="s">
        <v>33</v>
      </c>
      <c r="G6" s="33" t="s">
        <v>33</v>
      </c>
      <c r="H6" s="32">
        <v>12759</v>
      </c>
      <c r="I6" s="32">
        <v>556</v>
      </c>
      <c r="J6" s="34">
        <f t="shared" ref="J6:J11" si="0">B6/I6</f>
        <v>89.084532374100718</v>
      </c>
      <c r="K6" s="1">
        <v>552</v>
      </c>
    </row>
    <row r="7" spans="1:11" ht="30" customHeight="1" x14ac:dyDescent="0.15">
      <c r="A7" s="11" t="s">
        <v>16</v>
      </c>
      <c r="B7" s="31">
        <f>C7+D7+H7</f>
        <v>48480</v>
      </c>
      <c r="C7" s="31">
        <v>34170</v>
      </c>
      <c r="D7" s="31">
        <v>2118</v>
      </c>
      <c r="E7" s="33" t="s">
        <v>33</v>
      </c>
      <c r="F7" s="33" t="s">
        <v>33</v>
      </c>
      <c r="G7" s="33" t="s">
        <v>33</v>
      </c>
      <c r="H7" s="32">
        <v>12192</v>
      </c>
      <c r="I7" s="32">
        <v>474</v>
      </c>
      <c r="J7" s="34">
        <f t="shared" si="0"/>
        <v>102.27848101265823</v>
      </c>
      <c r="K7" s="1">
        <v>471</v>
      </c>
    </row>
    <row r="8" spans="1:11" ht="30" customHeight="1" x14ac:dyDescent="0.15">
      <c r="A8" s="11" t="s">
        <v>17</v>
      </c>
      <c r="B8" s="31">
        <v>46900</v>
      </c>
      <c r="C8" s="31">
        <v>33400</v>
      </c>
      <c r="D8" s="31">
        <v>2200</v>
      </c>
      <c r="E8" s="33" t="s">
        <v>33</v>
      </c>
      <c r="F8" s="33" t="s">
        <v>33</v>
      </c>
      <c r="G8" s="33" t="s">
        <v>33</v>
      </c>
      <c r="H8" s="32">
        <v>11300</v>
      </c>
      <c r="I8" s="32">
        <v>405</v>
      </c>
      <c r="J8" s="34">
        <f t="shared" si="0"/>
        <v>115.80246913580247</v>
      </c>
    </row>
    <row r="9" spans="1:11" ht="30" customHeight="1" x14ac:dyDescent="0.15">
      <c r="A9" s="11" t="s">
        <v>34</v>
      </c>
      <c r="B9" s="31">
        <f>C9+D9+H9</f>
        <v>42674</v>
      </c>
      <c r="C9" s="31">
        <v>32460</v>
      </c>
      <c r="D9" s="31">
        <v>2010</v>
      </c>
      <c r="E9" s="33" t="s">
        <v>33</v>
      </c>
      <c r="F9" s="33" t="s">
        <v>33</v>
      </c>
      <c r="G9" s="33" t="s">
        <v>33</v>
      </c>
      <c r="H9" s="32">
        <v>8204</v>
      </c>
      <c r="I9" s="32">
        <v>324</v>
      </c>
      <c r="J9" s="34">
        <f>B9/I9</f>
        <v>131.70987654320987</v>
      </c>
    </row>
    <row r="10" spans="1:11" ht="30" customHeight="1" x14ac:dyDescent="0.15">
      <c r="A10" s="11" t="s">
        <v>35</v>
      </c>
      <c r="B10" s="31">
        <v>4500</v>
      </c>
      <c r="C10" s="32">
        <v>5300</v>
      </c>
      <c r="D10" s="31">
        <v>100</v>
      </c>
      <c r="E10" s="33" t="s">
        <v>33</v>
      </c>
      <c r="F10" s="33" t="s">
        <v>33</v>
      </c>
      <c r="G10" s="33" t="s">
        <v>33</v>
      </c>
      <c r="H10" s="32">
        <v>600</v>
      </c>
      <c r="I10" s="32">
        <v>54</v>
      </c>
      <c r="J10" s="34">
        <f>B10/I10</f>
        <v>83.333333333333329</v>
      </c>
    </row>
    <row r="11" spans="1:11" ht="30" customHeight="1" x14ac:dyDescent="0.15">
      <c r="A11" s="11" t="s">
        <v>36</v>
      </c>
      <c r="B11" s="31">
        <v>9800</v>
      </c>
      <c r="C11" s="31">
        <v>8700</v>
      </c>
      <c r="D11" s="31">
        <v>0</v>
      </c>
      <c r="E11" s="33" t="s">
        <v>33</v>
      </c>
      <c r="F11" s="33" t="s">
        <v>33</v>
      </c>
      <c r="G11" s="33" t="s">
        <v>33</v>
      </c>
      <c r="H11" s="32">
        <v>1800</v>
      </c>
      <c r="I11" s="32">
        <v>96</v>
      </c>
      <c r="J11" s="34">
        <f t="shared" si="0"/>
        <v>102.08333333333333</v>
      </c>
    </row>
    <row r="12" spans="1:11" ht="114" customHeight="1" x14ac:dyDescent="0.15">
      <c r="A12" s="35" t="s">
        <v>37</v>
      </c>
      <c r="B12" s="35"/>
      <c r="C12" s="35"/>
      <c r="D12" s="35"/>
      <c r="E12" s="35"/>
      <c r="F12" s="35"/>
      <c r="G12" s="35"/>
      <c r="H12" s="35"/>
      <c r="I12" s="20"/>
      <c r="J12" s="21" t="s">
        <v>38</v>
      </c>
      <c r="K12" s="2"/>
    </row>
  </sheetData>
  <mergeCells count="9">
    <mergeCell ref="J3:J4"/>
    <mergeCell ref="K3:K4"/>
    <mergeCell ref="A12:H12"/>
    <mergeCell ref="A3:A4"/>
    <mergeCell ref="B3:B4"/>
    <mergeCell ref="C3:C4"/>
    <mergeCell ref="D3:G3"/>
    <mergeCell ref="H3:H4"/>
    <mergeCell ref="I3:I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zoomScale="70" zoomScaleNormal="70" workbookViewId="0">
      <selection activeCell="B11" sqref="B11"/>
    </sheetView>
  </sheetViews>
  <sheetFormatPr defaultRowHeight="17.25" x14ac:dyDescent="0.15"/>
  <cols>
    <col min="1" max="1" width="15" style="1" customWidth="1"/>
    <col min="2" max="2" width="16.875" style="1" customWidth="1"/>
    <col min="3" max="4" width="12.5" style="1" customWidth="1"/>
    <col min="5" max="11" width="13.75" style="1" customWidth="1"/>
    <col min="12" max="12" width="22.5" style="1" customWidth="1"/>
    <col min="13" max="16384" width="9" style="1"/>
  </cols>
  <sheetData>
    <row r="1" spans="1:12" x14ac:dyDescent="0.15">
      <c r="A1" s="1" t="s">
        <v>39</v>
      </c>
    </row>
    <row r="2" spans="1:12" x14ac:dyDescent="0.15">
      <c r="F2" s="5"/>
      <c r="G2" s="5"/>
      <c r="I2" s="5"/>
      <c r="J2" s="5"/>
      <c r="K2" s="5" t="s">
        <v>40</v>
      </c>
    </row>
    <row r="3" spans="1:12" ht="45" customHeight="1" x14ac:dyDescent="0.15">
      <c r="A3" s="36" t="s">
        <v>41</v>
      </c>
      <c r="B3" s="7" t="s">
        <v>29</v>
      </c>
      <c r="C3" s="26" t="s">
        <v>42</v>
      </c>
      <c r="D3" s="26" t="s">
        <v>43</v>
      </c>
      <c r="E3" s="25" t="s">
        <v>44</v>
      </c>
      <c r="F3" s="25" t="s">
        <v>45</v>
      </c>
      <c r="G3" s="25" t="s">
        <v>46</v>
      </c>
      <c r="H3" s="25" t="s">
        <v>47</v>
      </c>
      <c r="I3" s="25" t="s">
        <v>48</v>
      </c>
      <c r="J3" s="25" t="s">
        <v>49</v>
      </c>
      <c r="K3" s="25" t="s">
        <v>50</v>
      </c>
    </row>
    <row r="4" spans="1:12" ht="9" customHeight="1" x14ac:dyDescent="0.15">
      <c r="A4" s="27"/>
      <c r="B4" s="28"/>
      <c r="C4" s="37"/>
      <c r="D4" s="37"/>
      <c r="E4" s="29"/>
      <c r="F4" s="29"/>
      <c r="G4" s="29"/>
      <c r="H4" s="29"/>
      <c r="I4" s="29"/>
      <c r="J4" s="29"/>
      <c r="K4" s="29"/>
    </row>
    <row r="5" spans="1:12" ht="30" customHeight="1" x14ac:dyDescent="0.15">
      <c r="A5" s="11" t="s">
        <v>14</v>
      </c>
      <c r="B5" s="31">
        <f>SUM(D5:K5)</f>
        <v>731</v>
      </c>
      <c r="C5" s="31" t="s">
        <v>33</v>
      </c>
      <c r="D5" s="31">
        <v>14</v>
      </c>
      <c r="E5" s="31">
        <v>316</v>
      </c>
      <c r="F5" s="31">
        <v>287</v>
      </c>
      <c r="G5" s="31">
        <v>83</v>
      </c>
      <c r="H5" s="31">
        <v>13</v>
      </c>
      <c r="I5" s="31">
        <v>4</v>
      </c>
      <c r="J5" s="31">
        <v>5</v>
      </c>
      <c r="K5" s="31">
        <v>9</v>
      </c>
    </row>
    <row r="6" spans="1:12" ht="30" customHeight="1" x14ac:dyDescent="0.15">
      <c r="A6" s="11" t="s">
        <v>15</v>
      </c>
      <c r="B6" s="31">
        <f>SUM(D6:K6)</f>
        <v>556</v>
      </c>
      <c r="C6" s="31" t="s">
        <v>33</v>
      </c>
      <c r="D6" s="31">
        <v>11</v>
      </c>
      <c r="E6" s="31">
        <v>210</v>
      </c>
      <c r="F6" s="31">
        <v>249</v>
      </c>
      <c r="G6" s="31">
        <v>49</v>
      </c>
      <c r="H6" s="31">
        <v>17</v>
      </c>
      <c r="I6" s="31">
        <v>7</v>
      </c>
      <c r="J6" s="31">
        <v>3</v>
      </c>
      <c r="K6" s="31">
        <v>10</v>
      </c>
    </row>
    <row r="7" spans="1:12" ht="30" customHeight="1" x14ac:dyDescent="0.15">
      <c r="A7" s="11" t="s">
        <v>16</v>
      </c>
      <c r="B7" s="31">
        <f>SUM(C7:K7)</f>
        <v>477</v>
      </c>
      <c r="C7" s="31">
        <v>3</v>
      </c>
      <c r="D7" s="31">
        <v>7</v>
      </c>
      <c r="E7" s="31">
        <v>160</v>
      </c>
      <c r="F7" s="31">
        <v>221</v>
      </c>
      <c r="G7" s="31">
        <v>48</v>
      </c>
      <c r="H7" s="31">
        <v>15</v>
      </c>
      <c r="I7" s="31">
        <v>8</v>
      </c>
      <c r="J7" s="31">
        <v>5</v>
      </c>
      <c r="K7" s="31">
        <v>10</v>
      </c>
    </row>
    <row r="8" spans="1:12" ht="30" customHeight="1" x14ac:dyDescent="0.15">
      <c r="A8" s="11" t="s">
        <v>17</v>
      </c>
      <c r="B8" s="31">
        <f>SUM(C8:K8)</f>
        <v>407</v>
      </c>
      <c r="C8" s="31">
        <v>2</v>
      </c>
      <c r="D8" s="31">
        <v>4</v>
      </c>
      <c r="E8" s="31">
        <v>139</v>
      </c>
      <c r="F8" s="31">
        <v>184</v>
      </c>
      <c r="G8" s="31">
        <v>40</v>
      </c>
      <c r="H8" s="31">
        <v>12</v>
      </c>
      <c r="I8" s="31">
        <v>8</v>
      </c>
      <c r="J8" s="31">
        <v>3</v>
      </c>
      <c r="K8" s="31">
        <v>15</v>
      </c>
    </row>
    <row r="9" spans="1:12" ht="30" customHeight="1" x14ac:dyDescent="0.15">
      <c r="A9" s="11" t="s">
        <v>34</v>
      </c>
      <c r="B9" s="31">
        <f>SUM(C9:K9)</f>
        <v>327</v>
      </c>
      <c r="C9" s="31">
        <v>3</v>
      </c>
      <c r="D9" s="31">
        <v>12</v>
      </c>
      <c r="E9" s="31">
        <v>101</v>
      </c>
      <c r="F9" s="31">
        <v>141</v>
      </c>
      <c r="G9" s="31">
        <v>32</v>
      </c>
      <c r="H9" s="31">
        <v>17</v>
      </c>
      <c r="I9" s="31">
        <v>10</v>
      </c>
      <c r="J9" s="31">
        <v>2</v>
      </c>
      <c r="K9" s="31">
        <v>9</v>
      </c>
    </row>
    <row r="10" spans="1:12" ht="30" customHeight="1" x14ac:dyDescent="0.15">
      <c r="A10" s="11" t="s">
        <v>35</v>
      </c>
      <c r="B10" s="31">
        <f>SUM(C10:K10)</f>
        <v>54</v>
      </c>
      <c r="C10" s="31" t="s">
        <v>51</v>
      </c>
      <c r="D10" s="31" t="s">
        <v>52</v>
      </c>
      <c r="E10" s="31">
        <v>20</v>
      </c>
      <c r="F10" s="31">
        <v>30</v>
      </c>
      <c r="G10" s="31">
        <v>3</v>
      </c>
      <c r="H10" s="31" t="s">
        <v>51</v>
      </c>
      <c r="I10" s="31" t="s">
        <v>51</v>
      </c>
      <c r="J10" s="31" t="s">
        <v>51</v>
      </c>
      <c r="K10" s="31">
        <v>1</v>
      </c>
    </row>
    <row r="11" spans="1:12" ht="30" customHeight="1" x14ac:dyDescent="0.15">
      <c r="A11" s="11" t="s">
        <v>36</v>
      </c>
      <c r="B11" s="31">
        <f>SUM(C11:K11)</f>
        <v>96</v>
      </c>
      <c r="C11" s="31" t="s">
        <v>51</v>
      </c>
      <c r="D11" s="31">
        <v>2</v>
      </c>
      <c r="E11" s="31">
        <v>32</v>
      </c>
      <c r="F11" s="31">
        <v>37</v>
      </c>
      <c r="G11" s="31">
        <v>13</v>
      </c>
      <c r="H11" s="31">
        <v>7</v>
      </c>
      <c r="I11" s="31">
        <v>3</v>
      </c>
      <c r="J11" s="31" t="s">
        <v>51</v>
      </c>
      <c r="K11" s="31">
        <v>2</v>
      </c>
    </row>
    <row r="12" spans="1:12" ht="100.5" customHeight="1" x14ac:dyDescent="0.15">
      <c r="A12" s="38" t="s">
        <v>53</v>
      </c>
      <c r="B12" s="38"/>
      <c r="C12" s="38"/>
      <c r="D12" s="38"/>
      <c r="E12" s="38"/>
      <c r="F12" s="38"/>
      <c r="G12" s="38"/>
      <c r="H12" s="20"/>
      <c r="I12" s="20"/>
      <c r="J12" s="20"/>
      <c r="K12" s="21" t="s">
        <v>38</v>
      </c>
      <c r="L12" s="2"/>
    </row>
  </sheetData>
  <mergeCells count="12">
    <mergeCell ref="G3:G4"/>
    <mergeCell ref="H3:H4"/>
    <mergeCell ref="I3:I4"/>
    <mergeCell ref="J3:J4"/>
    <mergeCell ref="K3:K4"/>
    <mergeCell ref="A12:G12"/>
    <mergeCell ref="A3:A4"/>
    <mergeCell ref="B3:B4"/>
    <mergeCell ref="C3:C4"/>
    <mergeCell ref="D3:D4"/>
    <mergeCell ref="E3:E4"/>
    <mergeCell ref="F3:F4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showGridLines="0" zoomScale="70" zoomScaleNormal="70" workbookViewId="0">
      <selection activeCell="B11" sqref="B11"/>
    </sheetView>
  </sheetViews>
  <sheetFormatPr defaultRowHeight="17.25" x14ac:dyDescent="0.15"/>
  <cols>
    <col min="1" max="11" width="15" style="1" customWidth="1"/>
    <col min="12" max="12" width="22.5" style="1" customWidth="1"/>
    <col min="13" max="16384" width="9" style="1"/>
  </cols>
  <sheetData>
    <row r="1" spans="1:12" x14ac:dyDescent="0.15">
      <c r="A1" s="1" t="s">
        <v>54</v>
      </c>
    </row>
    <row r="2" spans="1:12" x14ac:dyDescent="0.15">
      <c r="E2" s="5"/>
      <c r="F2" s="5"/>
      <c r="G2" s="5"/>
      <c r="H2" s="5"/>
      <c r="I2" s="5"/>
      <c r="J2" s="5"/>
      <c r="K2" s="5" t="s">
        <v>55</v>
      </c>
    </row>
    <row r="3" spans="1:12" ht="52.5" customHeight="1" x14ac:dyDescent="0.15">
      <c r="A3" s="6" t="s">
        <v>2</v>
      </c>
      <c r="B3" s="7" t="s">
        <v>29</v>
      </c>
      <c r="C3" s="39" t="s">
        <v>56</v>
      </c>
      <c r="D3" s="40"/>
      <c r="E3" s="40"/>
      <c r="F3" s="40"/>
      <c r="G3" s="40"/>
      <c r="H3" s="41"/>
      <c r="I3" s="7" t="s">
        <v>57</v>
      </c>
      <c r="J3" s="26" t="s">
        <v>58</v>
      </c>
      <c r="K3" s="7"/>
    </row>
    <row r="4" spans="1:12" ht="52.5" customHeight="1" x14ac:dyDescent="0.15">
      <c r="A4" s="6"/>
      <c r="B4" s="7"/>
      <c r="C4" s="12" t="s">
        <v>59</v>
      </c>
      <c r="D4" s="12" t="s">
        <v>60</v>
      </c>
      <c r="E4" s="11" t="s">
        <v>61</v>
      </c>
      <c r="F4" s="11" t="s">
        <v>62</v>
      </c>
      <c r="G4" s="11" t="s">
        <v>63</v>
      </c>
      <c r="H4" s="12" t="s">
        <v>64</v>
      </c>
      <c r="I4" s="6"/>
      <c r="J4" s="42"/>
      <c r="K4" s="12" t="s">
        <v>65</v>
      </c>
    </row>
    <row r="5" spans="1:12" ht="30" customHeight="1" x14ac:dyDescent="0.15">
      <c r="A5" s="11" t="s">
        <v>15</v>
      </c>
      <c r="B5" s="43">
        <f t="shared" ref="B5:B10" si="0">C5+I5+J5</f>
        <v>556</v>
      </c>
      <c r="C5" s="43">
        <f t="shared" ref="C5:C10" si="1">SUM(D5:H5)</f>
        <v>5</v>
      </c>
      <c r="D5" s="43">
        <v>1</v>
      </c>
      <c r="E5" s="43">
        <v>0</v>
      </c>
      <c r="F5" s="43">
        <v>4</v>
      </c>
      <c r="G5" s="43">
        <v>0</v>
      </c>
      <c r="H5" s="43">
        <v>0</v>
      </c>
      <c r="I5" s="43">
        <v>0</v>
      </c>
      <c r="J5" s="43">
        <v>551</v>
      </c>
      <c r="K5" s="43">
        <v>551</v>
      </c>
    </row>
    <row r="6" spans="1:12" ht="30" customHeight="1" x14ac:dyDescent="0.15">
      <c r="A6" s="11" t="s">
        <v>16</v>
      </c>
      <c r="B6" s="43">
        <f t="shared" si="0"/>
        <v>477</v>
      </c>
      <c r="C6" s="43">
        <f t="shared" si="1"/>
        <v>5</v>
      </c>
      <c r="D6" s="43">
        <v>1</v>
      </c>
      <c r="E6" s="43">
        <v>1</v>
      </c>
      <c r="F6" s="43">
        <v>3</v>
      </c>
      <c r="G6" s="43">
        <v>0</v>
      </c>
      <c r="H6" s="43">
        <v>0</v>
      </c>
      <c r="I6" s="43">
        <v>0</v>
      </c>
      <c r="J6" s="43">
        <v>472</v>
      </c>
      <c r="K6" s="43">
        <v>472</v>
      </c>
    </row>
    <row r="7" spans="1:12" ht="30" customHeight="1" x14ac:dyDescent="0.15">
      <c r="A7" s="11" t="s">
        <v>17</v>
      </c>
      <c r="B7" s="43">
        <f t="shared" si="0"/>
        <v>407</v>
      </c>
      <c r="C7" s="43">
        <f t="shared" si="1"/>
        <v>4</v>
      </c>
      <c r="D7" s="43">
        <v>1</v>
      </c>
      <c r="E7" s="43">
        <v>1</v>
      </c>
      <c r="F7" s="43">
        <v>2</v>
      </c>
      <c r="G7" s="43">
        <v>0</v>
      </c>
      <c r="H7" s="43">
        <v>0</v>
      </c>
      <c r="I7" s="43">
        <v>0</v>
      </c>
      <c r="J7" s="43">
        <v>403</v>
      </c>
      <c r="K7" s="43">
        <v>403</v>
      </c>
    </row>
    <row r="8" spans="1:12" ht="30" customHeight="1" x14ac:dyDescent="0.15">
      <c r="A8" s="11" t="s">
        <v>34</v>
      </c>
      <c r="B8" s="43">
        <f>C8+I8+J8</f>
        <v>327</v>
      </c>
      <c r="C8" s="43">
        <f t="shared" si="1"/>
        <v>6</v>
      </c>
      <c r="D8" s="43">
        <v>1</v>
      </c>
      <c r="E8" s="43">
        <v>3</v>
      </c>
      <c r="F8" s="43">
        <v>2</v>
      </c>
      <c r="G8" s="44" t="s">
        <v>52</v>
      </c>
      <c r="H8" s="44" t="s">
        <v>52</v>
      </c>
      <c r="I8" s="43">
        <v>0</v>
      </c>
      <c r="J8" s="43">
        <v>321</v>
      </c>
      <c r="K8" s="43">
        <v>321</v>
      </c>
    </row>
    <row r="9" spans="1:12" ht="30" customHeight="1" x14ac:dyDescent="0.15">
      <c r="A9" s="11" t="s">
        <v>35</v>
      </c>
      <c r="B9" s="43">
        <f>C9+I9+J9</f>
        <v>54</v>
      </c>
      <c r="C9" s="43">
        <f t="shared" si="1"/>
        <v>1</v>
      </c>
      <c r="D9" s="43">
        <v>0</v>
      </c>
      <c r="E9" s="43">
        <v>1</v>
      </c>
      <c r="F9" s="43">
        <v>0</v>
      </c>
      <c r="G9" s="43">
        <v>0</v>
      </c>
      <c r="H9" s="43">
        <v>0</v>
      </c>
      <c r="I9" s="43">
        <v>0</v>
      </c>
      <c r="J9" s="43">
        <v>53</v>
      </c>
      <c r="K9" s="43">
        <v>53</v>
      </c>
    </row>
    <row r="10" spans="1:12" ht="30" customHeight="1" x14ac:dyDescent="0.15">
      <c r="A10" s="11" t="s">
        <v>36</v>
      </c>
      <c r="B10" s="43">
        <f t="shared" si="0"/>
        <v>96</v>
      </c>
      <c r="C10" s="43">
        <f t="shared" si="1"/>
        <v>1</v>
      </c>
      <c r="D10" s="43">
        <v>0</v>
      </c>
      <c r="E10" s="43">
        <v>1</v>
      </c>
      <c r="F10" s="44" t="s">
        <v>52</v>
      </c>
      <c r="G10" s="43">
        <v>0</v>
      </c>
      <c r="H10" s="43">
        <v>0</v>
      </c>
      <c r="I10" s="43">
        <v>0</v>
      </c>
      <c r="J10" s="43">
        <v>95</v>
      </c>
      <c r="K10" s="43">
        <v>95</v>
      </c>
    </row>
    <row r="11" spans="1:12" ht="30" customHeight="1" x14ac:dyDescent="0.15">
      <c r="B11" s="20"/>
      <c r="C11" s="20"/>
      <c r="D11" s="20"/>
      <c r="E11" s="20"/>
      <c r="F11" s="20"/>
      <c r="G11" s="20"/>
      <c r="H11" s="20"/>
      <c r="I11" s="20"/>
      <c r="J11" s="20"/>
      <c r="K11" s="21" t="s">
        <v>38</v>
      </c>
      <c r="L11" s="2"/>
    </row>
  </sheetData>
  <mergeCells count="5">
    <mergeCell ref="A3:A4"/>
    <mergeCell ref="B3:B4"/>
    <mergeCell ref="C3:H3"/>
    <mergeCell ref="I3:I4"/>
    <mergeCell ref="J3:K3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 alignWithMargins="0"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showGridLines="0" zoomScale="70" zoomScaleNormal="70" workbookViewId="0">
      <selection activeCell="B11" sqref="B11"/>
    </sheetView>
  </sheetViews>
  <sheetFormatPr defaultRowHeight="17.25" x14ac:dyDescent="0.15"/>
  <cols>
    <col min="1" max="1" width="15" style="1" customWidth="1"/>
    <col min="2" max="3" width="11.25" style="1" customWidth="1"/>
    <col min="4" max="7" width="12.5" style="1" customWidth="1"/>
    <col min="8" max="12" width="11.25" style="1" customWidth="1"/>
    <col min="13" max="16384" width="9" style="1"/>
  </cols>
  <sheetData>
    <row r="1" spans="1:12" x14ac:dyDescent="0.15">
      <c r="A1" s="1" t="s">
        <v>66</v>
      </c>
    </row>
    <row r="2" spans="1:12" x14ac:dyDescent="0.15">
      <c r="E2" s="5"/>
      <c r="F2" s="5"/>
      <c r="G2" s="5"/>
      <c r="H2" s="5"/>
      <c r="I2" s="5"/>
      <c r="J2" s="4"/>
      <c r="K2" s="4"/>
      <c r="L2" s="5" t="s">
        <v>67</v>
      </c>
    </row>
    <row r="3" spans="1:12" ht="45" customHeight="1" x14ac:dyDescent="0.15">
      <c r="A3" s="11" t="s">
        <v>2</v>
      </c>
      <c r="B3" s="12" t="s">
        <v>29</v>
      </c>
      <c r="C3" s="45" t="s">
        <v>68</v>
      </c>
      <c r="D3" s="11" t="s">
        <v>69</v>
      </c>
      <c r="E3" s="11" t="s">
        <v>70</v>
      </c>
      <c r="F3" s="11" t="s">
        <v>71</v>
      </c>
      <c r="G3" s="12" t="s">
        <v>72</v>
      </c>
      <c r="H3" s="12" t="s">
        <v>73</v>
      </c>
      <c r="I3" s="12" t="s">
        <v>74</v>
      </c>
      <c r="J3" s="12" t="s">
        <v>75</v>
      </c>
      <c r="K3" s="12" t="s">
        <v>76</v>
      </c>
      <c r="L3" s="46" t="s">
        <v>77</v>
      </c>
    </row>
    <row r="4" spans="1:12" ht="30" customHeight="1" x14ac:dyDescent="0.15">
      <c r="A4" s="11" t="s">
        <v>14</v>
      </c>
      <c r="B4" s="31">
        <f>SUM(C4:L4)</f>
        <v>731</v>
      </c>
      <c r="C4" s="31">
        <v>34</v>
      </c>
      <c r="D4" s="31">
        <v>394</v>
      </c>
      <c r="E4" s="31">
        <v>127</v>
      </c>
      <c r="F4" s="31">
        <v>45</v>
      </c>
      <c r="G4" s="31">
        <v>31</v>
      </c>
      <c r="H4" s="31">
        <v>31</v>
      </c>
      <c r="I4" s="31">
        <v>12</v>
      </c>
      <c r="J4" s="31">
        <v>14</v>
      </c>
      <c r="K4" s="31">
        <v>20</v>
      </c>
      <c r="L4" s="31">
        <v>23</v>
      </c>
    </row>
    <row r="5" spans="1:12" ht="30" customHeight="1" x14ac:dyDescent="0.15">
      <c r="A5" s="11" t="s">
        <v>15</v>
      </c>
      <c r="B5" s="31">
        <f>SUM(C5:L5)</f>
        <v>551</v>
      </c>
      <c r="C5" s="31">
        <v>32</v>
      </c>
      <c r="D5" s="31">
        <v>252</v>
      </c>
      <c r="E5" s="31">
        <v>103</v>
      </c>
      <c r="F5" s="31">
        <v>61</v>
      </c>
      <c r="G5" s="31">
        <v>20</v>
      </c>
      <c r="H5" s="31">
        <v>21</v>
      </c>
      <c r="I5" s="31">
        <v>14</v>
      </c>
      <c r="J5" s="31">
        <v>9</v>
      </c>
      <c r="K5" s="31">
        <v>22</v>
      </c>
      <c r="L5" s="31">
        <v>17</v>
      </c>
    </row>
    <row r="6" spans="1:12" ht="30" customHeight="1" x14ac:dyDescent="0.15">
      <c r="A6" s="11" t="s">
        <v>16</v>
      </c>
      <c r="B6" s="31">
        <f>SUM(C6:L6)</f>
        <v>471</v>
      </c>
      <c r="C6" s="31">
        <v>33</v>
      </c>
      <c r="D6" s="31">
        <v>220</v>
      </c>
      <c r="E6" s="31">
        <v>94</v>
      </c>
      <c r="F6" s="31">
        <v>44</v>
      </c>
      <c r="G6" s="31">
        <v>21</v>
      </c>
      <c r="H6" s="31">
        <v>17</v>
      </c>
      <c r="I6" s="31">
        <v>6</v>
      </c>
      <c r="J6" s="31">
        <v>13</v>
      </c>
      <c r="K6" s="31">
        <v>11</v>
      </c>
      <c r="L6" s="31">
        <v>12</v>
      </c>
    </row>
    <row r="7" spans="1:12" ht="30" customHeight="1" x14ac:dyDescent="0.15">
      <c r="A7" s="11" t="s">
        <v>17</v>
      </c>
      <c r="B7" s="31">
        <f>SUM(C7:L7)</f>
        <v>403</v>
      </c>
      <c r="C7" s="31">
        <v>30</v>
      </c>
      <c r="D7" s="31">
        <v>208</v>
      </c>
      <c r="E7" s="31">
        <v>60</v>
      </c>
      <c r="F7" s="31">
        <v>41</v>
      </c>
      <c r="G7" s="31">
        <v>12</v>
      </c>
      <c r="H7" s="31">
        <v>13</v>
      </c>
      <c r="I7" s="31">
        <v>5</v>
      </c>
      <c r="J7" s="31">
        <v>13</v>
      </c>
      <c r="K7" s="31">
        <v>12</v>
      </c>
      <c r="L7" s="31">
        <v>9</v>
      </c>
    </row>
    <row r="8" spans="1:12" ht="45" customHeight="1" x14ac:dyDescent="0.15">
      <c r="A8" s="11" t="s">
        <v>2</v>
      </c>
      <c r="B8" s="12" t="s">
        <v>29</v>
      </c>
      <c r="C8" s="45" t="s">
        <v>68</v>
      </c>
      <c r="D8" s="11" t="s">
        <v>69</v>
      </c>
      <c r="E8" s="11" t="s">
        <v>70</v>
      </c>
      <c r="F8" s="9" t="s">
        <v>78</v>
      </c>
      <c r="G8" s="47"/>
      <c r="H8" s="12" t="s">
        <v>73</v>
      </c>
      <c r="I8" s="39" t="s">
        <v>79</v>
      </c>
      <c r="J8" s="41"/>
      <c r="K8" s="12" t="s">
        <v>80</v>
      </c>
      <c r="L8" s="46" t="s">
        <v>81</v>
      </c>
    </row>
    <row r="9" spans="1:12" ht="30" customHeight="1" x14ac:dyDescent="0.15">
      <c r="A9" s="11" t="s">
        <v>34</v>
      </c>
      <c r="B9" s="31">
        <f>SUM(C9:L9)</f>
        <v>327</v>
      </c>
      <c r="C9" s="31">
        <v>24</v>
      </c>
      <c r="D9" s="31">
        <v>131</v>
      </c>
      <c r="E9" s="31">
        <v>70</v>
      </c>
      <c r="F9" s="48">
        <v>46</v>
      </c>
      <c r="G9" s="49"/>
      <c r="H9" s="31">
        <v>12</v>
      </c>
      <c r="I9" s="48">
        <v>18</v>
      </c>
      <c r="J9" s="49"/>
      <c r="K9" s="32">
        <v>21</v>
      </c>
      <c r="L9" s="50">
        <v>5</v>
      </c>
    </row>
    <row r="10" spans="1:12" ht="30" customHeight="1" x14ac:dyDescent="0.15">
      <c r="A10" s="11" t="s">
        <v>35</v>
      </c>
      <c r="B10" s="31">
        <f>SUM(C10:L10)</f>
        <v>54</v>
      </c>
      <c r="C10" s="31">
        <v>7</v>
      </c>
      <c r="D10" s="31">
        <v>29</v>
      </c>
      <c r="E10" s="31">
        <v>11</v>
      </c>
      <c r="F10" s="48">
        <v>4</v>
      </c>
      <c r="G10" s="49"/>
      <c r="H10" s="31">
        <v>2</v>
      </c>
      <c r="I10" s="51">
        <v>0</v>
      </c>
      <c r="J10" s="52"/>
      <c r="K10" s="32">
        <v>1</v>
      </c>
      <c r="L10" s="53" t="s">
        <v>52</v>
      </c>
    </row>
    <row r="11" spans="1:12" ht="30" customHeight="1" x14ac:dyDescent="0.15">
      <c r="A11" s="11" t="s">
        <v>36</v>
      </c>
      <c r="B11" s="31">
        <f>SUM(C11:L11)</f>
        <v>96</v>
      </c>
      <c r="C11" s="31">
        <v>6</v>
      </c>
      <c r="D11" s="31">
        <v>42</v>
      </c>
      <c r="E11" s="31">
        <v>16</v>
      </c>
      <c r="F11" s="48">
        <v>15</v>
      </c>
      <c r="G11" s="49"/>
      <c r="H11" s="31">
        <v>3</v>
      </c>
      <c r="I11" s="48">
        <v>5</v>
      </c>
      <c r="J11" s="49"/>
      <c r="K11" s="32">
        <v>9</v>
      </c>
      <c r="L11" s="53" t="s">
        <v>52</v>
      </c>
    </row>
    <row r="12" spans="1:12" ht="79.5" customHeight="1" x14ac:dyDescent="0.15">
      <c r="A12" s="54" t="s">
        <v>82</v>
      </c>
      <c r="B12" s="54"/>
      <c r="C12" s="54"/>
      <c r="D12" s="54"/>
      <c r="E12" s="54"/>
      <c r="F12" s="54"/>
      <c r="G12" s="54"/>
      <c r="H12" s="20"/>
      <c r="I12" s="20"/>
      <c r="J12" s="20"/>
      <c r="K12" s="20"/>
      <c r="L12" s="21" t="s">
        <v>19</v>
      </c>
    </row>
  </sheetData>
  <mergeCells count="9">
    <mergeCell ref="F11:G11"/>
    <mergeCell ref="I11:J11"/>
    <mergeCell ref="A12:G12"/>
    <mergeCell ref="F8:G8"/>
    <mergeCell ref="I8:J8"/>
    <mergeCell ref="F9:G9"/>
    <mergeCell ref="I9:J9"/>
    <mergeCell ref="F10:G10"/>
    <mergeCell ref="I10:J10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horizontalDpi="0" verticalDpi="0" r:id="rId1"/>
  <headerFooter alignWithMargins="0"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showGridLines="0" zoomScale="70" zoomScaleNormal="70" workbookViewId="0">
      <selection activeCell="B11" sqref="B11"/>
    </sheetView>
  </sheetViews>
  <sheetFormatPr defaultRowHeight="17.25" x14ac:dyDescent="0.15"/>
  <cols>
    <col min="1" max="1" width="15" style="1" customWidth="1"/>
    <col min="2" max="13" width="11.875" style="1" customWidth="1"/>
    <col min="14" max="14" width="22.5" style="1" customWidth="1"/>
    <col min="15" max="16384" width="9" style="1"/>
  </cols>
  <sheetData>
    <row r="1" spans="1:14" x14ac:dyDescent="0.15">
      <c r="A1" s="1" t="s">
        <v>83</v>
      </c>
    </row>
    <row r="2" spans="1:14" x14ac:dyDescent="0.15">
      <c r="B2" s="55" t="s">
        <v>84</v>
      </c>
      <c r="C2" s="55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4" ht="45" customHeight="1" x14ac:dyDescent="0.15">
      <c r="A3" s="6" t="s">
        <v>2</v>
      </c>
      <c r="B3" s="6" t="s">
        <v>85</v>
      </c>
      <c r="C3" s="6"/>
      <c r="D3" s="6"/>
      <c r="E3" s="6" t="s">
        <v>5</v>
      </c>
      <c r="F3" s="6"/>
      <c r="G3" s="6"/>
      <c r="H3" s="6" t="s">
        <v>6</v>
      </c>
      <c r="I3" s="6"/>
      <c r="J3" s="6"/>
      <c r="K3" s="6" t="s">
        <v>86</v>
      </c>
      <c r="L3" s="6"/>
      <c r="M3" s="6"/>
    </row>
    <row r="4" spans="1:14" ht="45" customHeight="1" x14ac:dyDescent="0.15">
      <c r="A4" s="27"/>
      <c r="B4" s="11" t="s">
        <v>29</v>
      </c>
      <c r="C4" s="11" t="s">
        <v>87</v>
      </c>
      <c r="D4" s="12" t="s">
        <v>88</v>
      </c>
      <c r="E4" s="11" t="s">
        <v>29</v>
      </c>
      <c r="F4" s="11" t="s">
        <v>87</v>
      </c>
      <c r="G4" s="12" t="s">
        <v>88</v>
      </c>
      <c r="H4" s="11" t="s">
        <v>29</v>
      </c>
      <c r="I4" s="11" t="s">
        <v>87</v>
      </c>
      <c r="J4" s="12" t="s">
        <v>88</v>
      </c>
      <c r="K4" s="11" t="s">
        <v>89</v>
      </c>
      <c r="L4" s="11" t="s">
        <v>90</v>
      </c>
      <c r="M4" s="12" t="s">
        <v>91</v>
      </c>
    </row>
    <row r="5" spans="1:14" ht="30" customHeight="1" x14ac:dyDescent="0.15">
      <c r="A5" s="11" t="s">
        <v>14</v>
      </c>
      <c r="B5" s="13">
        <f t="shared" ref="B5:D6" si="0">E5+H5</f>
        <v>5690</v>
      </c>
      <c r="C5" s="13">
        <f t="shared" si="0"/>
        <v>2828</v>
      </c>
      <c r="D5" s="13">
        <f t="shared" si="0"/>
        <v>2862</v>
      </c>
      <c r="E5" s="13">
        <f>F5+G5</f>
        <v>3275</v>
      </c>
      <c r="F5" s="13">
        <v>1627</v>
      </c>
      <c r="G5" s="13">
        <v>1648</v>
      </c>
      <c r="H5" s="13">
        <f>I5+J5</f>
        <v>2415</v>
      </c>
      <c r="I5" s="13">
        <v>1201</v>
      </c>
      <c r="J5" s="13">
        <v>1214</v>
      </c>
      <c r="K5" s="13">
        <v>735</v>
      </c>
      <c r="L5" s="13">
        <v>2867</v>
      </c>
      <c r="M5" s="13">
        <v>2088</v>
      </c>
    </row>
    <row r="6" spans="1:14" ht="30" customHeight="1" x14ac:dyDescent="0.15">
      <c r="A6" s="11" t="s">
        <v>15</v>
      </c>
      <c r="B6" s="13">
        <f t="shared" si="0"/>
        <v>4724</v>
      </c>
      <c r="C6" s="13">
        <f t="shared" si="0"/>
        <v>2316</v>
      </c>
      <c r="D6" s="13">
        <f t="shared" si="0"/>
        <v>2408</v>
      </c>
      <c r="E6" s="13">
        <f>F6+G6</f>
        <v>2365</v>
      </c>
      <c r="F6" s="13">
        <v>1172</v>
      </c>
      <c r="G6" s="13">
        <v>1193</v>
      </c>
      <c r="H6" s="13">
        <f>I6+J6</f>
        <v>2359</v>
      </c>
      <c r="I6" s="13">
        <v>1144</v>
      </c>
      <c r="J6" s="13">
        <v>1215</v>
      </c>
      <c r="K6" s="13">
        <v>265</v>
      </c>
      <c r="L6" s="13">
        <v>1149</v>
      </c>
      <c r="M6" s="13">
        <v>951</v>
      </c>
    </row>
    <row r="7" spans="1:14" ht="30" customHeight="1" x14ac:dyDescent="0.15">
      <c r="A7" s="11" t="s">
        <v>16</v>
      </c>
      <c r="B7" s="13" t="s">
        <v>51</v>
      </c>
      <c r="C7" s="13" t="s">
        <v>51</v>
      </c>
      <c r="D7" s="13" t="s">
        <v>51</v>
      </c>
      <c r="E7" s="13">
        <f>F7+G7</f>
        <v>1862</v>
      </c>
      <c r="F7" s="13">
        <v>914</v>
      </c>
      <c r="G7" s="13">
        <v>948</v>
      </c>
      <c r="H7" s="13" t="s">
        <v>51</v>
      </c>
      <c r="I7" s="13" t="s">
        <v>51</v>
      </c>
      <c r="J7" s="13" t="s">
        <v>51</v>
      </c>
      <c r="K7" s="13">
        <v>188</v>
      </c>
      <c r="L7" s="13">
        <v>818</v>
      </c>
      <c r="M7" s="13">
        <v>856</v>
      </c>
    </row>
    <row r="8" spans="1:14" ht="30" customHeight="1" x14ac:dyDescent="0.15">
      <c r="A8" s="11" t="s">
        <v>17</v>
      </c>
      <c r="B8" s="13" t="s">
        <v>51</v>
      </c>
      <c r="C8" s="13" t="s">
        <v>51</v>
      </c>
      <c r="D8" s="13" t="s">
        <v>51</v>
      </c>
      <c r="E8" s="13">
        <f>F8+G8</f>
        <v>1490</v>
      </c>
      <c r="F8" s="13">
        <v>739</v>
      </c>
      <c r="G8" s="13">
        <v>751</v>
      </c>
      <c r="H8" s="13" t="s">
        <v>51</v>
      </c>
      <c r="I8" s="13" t="s">
        <v>51</v>
      </c>
      <c r="J8" s="13" t="s">
        <v>51</v>
      </c>
      <c r="K8" s="13">
        <v>125</v>
      </c>
      <c r="L8" s="13">
        <v>633</v>
      </c>
      <c r="M8" s="13">
        <v>732</v>
      </c>
    </row>
    <row r="9" spans="1:14" ht="30" customHeight="1" x14ac:dyDescent="0.15">
      <c r="A9" s="11" t="s">
        <v>34</v>
      </c>
      <c r="B9" s="13">
        <f>C9+D9</f>
        <v>1094</v>
      </c>
      <c r="C9" s="13">
        <v>540</v>
      </c>
      <c r="D9" s="13">
        <v>554</v>
      </c>
      <c r="E9" s="13" t="s">
        <v>51</v>
      </c>
      <c r="F9" s="13" t="s">
        <v>51</v>
      </c>
      <c r="G9" s="13" t="s">
        <v>51</v>
      </c>
      <c r="H9" s="13" t="s">
        <v>51</v>
      </c>
      <c r="I9" s="13" t="s">
        <v>51</v>
      </c>
      <c r="J9" s="13" t="s">
        <v>51</v>
      </c>
      <c r="K9" s="13">
        <v>81</v>
      </c>
      <c r="L9" s="13">
        <v>415</v>
      </c>
      <c r="M9" s="13">
        <v>598</v>
      </c>
    </row>
    <row r="10" spans="1:14" ht="30" customHeight="1" x14ac:dyDescent="0.15">
      <c r="A10" s="11" t="s">
        <v>35</v>
      </c>
      <c r="B10" s="13">
        <f>C10+D10</f>
        <v>201</v>
      </c>
      <c r="C10" s="13">
        <v>101</v>
      </c>
      <c r="D10" s="13">
        <v>100</v>
      </c>
      <c r="E10" s="13" t="s">
        <v>51</v>
      </c>
      <c r="F10" s="13" t="s">
        <v>51</v>
      </c>
      <c r="G10" s="13" t="s">
        <v>51</v>
      </c>
      <c r="H10" s="13" t="s">
        <v>51</v>
      </c>
      <c r="I10" s="13" t="s">
        <v>51</v>
      </c>
      <c r="J10" s="13" t="s">
        <v>51</v>
      </c>
      <c r="K10" s="13">
        <v>24</v>
      </c>
      <c r="L10" s="13">
        <v>82</v>
      </c>
      <c r="M10" s="13">
        <v>95</v>
      </c>
    </row>
    <row r="11" spans="1:14" ht="30" customHeight="1" x14ac:dyDescent="0.15">
      <c r="A11" s="11" t="s">
        <v>36</v>
      </c>
      <c r="B11" s="13">
        <f>C11+D11</f>
        <v>319</v>
      </c>
      <c r="C11" s="13">
        <v>149</v>
      </c>
      <c r="D11" s="13">
        <v>170</v>
      </c>
      <c r="E11" s="13" t="s">
        <v>51</v>
      </c>
      <c r="F11" s="13" t="s">
        <v>51</v>
      </c>
      <c r="G11" s="13" t="s">
        <v>51</v>
      </c>
      <c r="H11" s="13" t="s">
        <v>51</v>
      </c>
      <c r="I11" s="13" t="s">
        <v>51</v>
      </c>
      <c r="J11" s="13" t="s">
        <v>51</v>
      </c>
      <c r="K11" s="13">
        <v>21</v>
      </c>
      <c r="L11" s="13">
        <v>112</v>
      </c>
      <c r="M11" s="13">
        <v>186</v>
      </c>
    </row>
    <row r="12" spans="1:14" ht="69" customHeight="1" x14ac:dyDescent="0.15">
      <c r="A12" s="38" t="s">
        <v>92</v>
      </c>
      <c r="B12" s="38"/>
      <c r="C12" s="38"/>
      <c r="D12" s="38"/>
      <c r="E12" s="38"/>
      <c r="F12" s="38"/>
      <c r="G12" s="20"/>
      <c r="H12" s="20"/>
      <c r="I12" s="20"/>
      <c r="J12" s="20"/>
      <c r="K12" s="20"/>
      <c r="L12" s="20"/>
      <c r="M12" s="21" t="s">
        <v>19</v>
      </c>
      <c r="N12" s="2"/>
    </row>
  </sheetData>
  <mergeCells count="7">
    <mergeCell ref="A12:F12"/>
    <mergeCell ref="B2:M2"/>
    <mergeCell ref="A3:A4"/>
    <mergeCell ref="B3:D3"/>
    <mergeCell ref="E3:G3"/>
    <mergeCell ref="H3:J3"/>
    <mergeCell ref="K3:M3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showGridLines="0" zoomScale="70" zoomScaleNormal="70" workbookViewId="0">
      <selection activeCell="B11" sqref="B11"/>
    </sheetView>
  </sheetViews>
  <sheetFormatPr defaultRowHeight="17.25" x14ac:dyDescent="0.15"/>
  <cols>
    <col min="1" max="1" width="15" style="1" customWidth="1"/>
    <col min="2" max="3" width="11.25" style="1" customWidth="1"/>
    <col min="4" max="7" width="12.5" style="1" customWidth="1"/>
    <col min="8" max="12" width="11.25" style="1" customWidth="1"/>
    <col min="13" max="13" width="12.5" style="1" customWidth="1"/>
    <col min="14" max="14" width="22.5" style="1" customWidth="1"/>
    <col min="15" max="16384" width="9" style="1"/>
  </cols>
  <sheetData>
    <row r="1" spans="1:14" x14ac:dyDescent="0.15">
      <c r="A1" s="1" t="s">
        <v>93</v>
      </c>
    </row>
    <row r="2" spans="1:14" x14ac:dyDescent="0.15">
      <c r="E2" s="5"/>
      <c r="F2" s="5"/>
      <c r="G2" s="5"/>
      <c r="H2" s="5"/>
      <c r="I2" s="5"/>
      <c r="J2" s="4"/>
      <c r="K2" s="4"/>
      <c r="L2" s="4"/>
      <c r="M2" s="5" t="s">
        <v>67</v>
      </c>
    </row>
    <row r="3" spans="1:14" ht="67.5" customHeight="1" x14ac:dyDescent="0.15">
      <c r="A3" s="11" t="s">
        <v>2</v>
      </c>
      <c r="B3" s="12" t="s">
        <v>29</v>
      </c>
      <c r="C3" s="45" t="s">
        <v>94</v>
      </c>
      <c r="D3" s="12" t="s">
        <v>95</v>
      </c>
      <c r="E3" s="12" t="s">
        <v>96</v>
      </c>
      <c r="F3" s="12" t="s">
        <v>97</v>
      </c>
      <c r="G3" s="11" t="s">
        <v>98</v>
      </c>
      <c r="H3" s="12" t="s">
        <v>99</v>
      </c>
      <c r="I3" s="12" t="s">
        <v>100</v>
      </c>
      <c r="J3" s="12" t="s">
        <v>101</v>
      </c>
      <c r="K3" s="12" t="s">
        <v>102</v>
      </c>
      <c r="L3" s="12" t="s">
        <v>103</v>
      </c>
      <c r="M3" s="12" t="s">
        <v>104</v>
      </c>
    </row>
    <row r="4" spans="1:14" ht="30" customHeight="1" x14ac:dyDescent="0.15">
      <c r="A4" s="11" t="s">
        <v>14</v>
      </c>
      <c r="B4" s="31">
        <f t="shared" ref="B4:B10" si="0">SUM(C4:M4)</f>
        <v>697</v>
      </c>
      <c r="C4" s="31">
        <v>491</v>
      </c>
      <c r="D4" s="31" t="s">
        <v>51</v>
      </c>
      <c r="E4" s="31">
        <v>77</v>
      </c>
      <c r="F4" s="31">
        <v>23</v>
      </c>
      <c r="G4" s="31">
        <v>37</v>
      </c>
      <c r="H4" s="31">
        <v>53</v>
      </c>
      <c r="I4" s="31">
        <v>7</v>
      </c>
      <c r="J4" s="31">
        <v>6</v>
      </c>
      <c r="K4" s="31">
        <v>2</v>
      </c>
      <c r="L4" s="31">
        <v>1</v>
      </c>
      <c r="M4" s="31" t="s">
        <v>51</v>
      </c>
    </row>
    <row r="5" spans="1:14" ht="30" customHeight="1" x14ac:dyDescent="0.15">
      <c r="A5" s="11" t="s">
        <v>15</v>
      </c>
      <c r="B5" s="31">
        <f t="shared" si="0"/>
        <v>519</v>
      </c>
      <c r="C5" s="31">
        <v>355</v>
      </c>
      <c r="D5" s="31">
        <v>1</v>
      </c>
      <c r="E5" s="31">
        <v>55</v>
      </c>
      <c r="F5" s="31">
        <v>23</v>
      </c>
      <c r="G5" s="31">
        <v>28</v>
      </c>
      <c r="H5" s="31">
        <v>43</v>
      </c>
      <c r="I5" s="31">
        <v>5</v>
      </c>
      <c r="J5" s="31">
        <v>5</v>
      </c>
      <c r="K5" s="31">
        <v>2</v>
      </c>
      <c r="L5" s="31">
        <v>1</v>
      </c>
      <c r="M5" s="31">
        <v>1</v>
      </c>
    </row>
    <row r="6" spans="1:14" ht="30" customHeight="1" x14ac:dyDescent="0.15">
      <c r="A6" s="11" t="s">
        <v>16</v>
      </c>
      <c r="B6" s="31">
        <f t="shared" si="0"/>
        <v>438</v>
      </c>
      <c r="C6" s="31">
        <v>291</v>
      </c>
      <c r="D6" s="31" t="s">
        <v>51</v>
      </c>
      <c r="E6" s="31">
        <v>57</v>
      </c>
      <c r="F6" s="31">
        <v>24</v>
      </c>
      <c r="G6" s="31">
        <v>25</v>
      </c>
      <c r="H6" s="31">
        <v>33</v>
      </c>
      <c r="I6" s="31">
        <v>2</v>
      </c>
      <c r="J6" s="31">
        <v>4</v>
      </c>
      <c r="K6" s="31">
        <v>1</v>
      </c>
      <c r="L6" s="31">
        <v>1</v>
      </c>
      <c r="M6" s="31" t="s">
        <v>51</v>
      </c>
    </row>
    <row r="7" spans="1:14" ht="30" customHeight="1" x14ac:dyDescent="0.15">
      <c r="A7" s="11" t="s">
        <v>17</v>
      </c>
      <c r="B7" s="31">
        <f t="shared" si="0"/>
        <v>373</v>
      </c>
      <c r="C7" s="31">
        <v>255</v>
      </c>
      <c r="D7" s="31">
        <v>2</v>
      </c>
      <c r="E7" s="31">
        <v>53</v>
      </c>
      <c r="F7" s="31">
        <v>17</v>
      </c>
      <c r="G7" s="31">
        <v>24</v>
      </c>
      <c r="H7" s="31">
        <v>16</v>
      </c>
      <c r="I7" s="31" t="s">
        <v>51</v>
      </c>
      <c r="J7" s="31">
        <v>4</v>
      </c>
      <c r="K7" s="31">
        <v>1</v>
      </c>
      <c r="L7" s="31">
        <v>1</v>
      </c>
      <c r="M7" s="31" t="s">
        <v>51</v>
      </c>
    </row>
    <row r="8" spans="1:14" ht="30" customHeight="1" x14ac:dyDescent="0.15">
      <c r="A8" s="11" t="s">
        <v>34</v>
      </c>
      <c r="B8" s="31">
        <f t="shared" si="0"/>
        <v>303</v>
      </c>
      <c r="C8" s="31">
        <v>201</v>
      </c>
      <c r="D8" s="31">
        <v>1</v>
      </c>
      <c r="E8" s="31">
        <v>34</v>
      </c>
      <c r="F8" s="31">
        <v>17</v>
      </c>
      <c r="G8" s="31">
        <v>25</v>
      </c>
      <c r="H8" s="31">
        <v>16</v>
      </c>
      <c r="I8" s="31">
        <v>5</v>
      </c>
      <c r="J8" s="31">
        <v>2</v>
      </c>
      <c r="K8" s="31">
        <v>1</v>
      </c>
      <c r="L8" s="31">
        <v>1</v>
      </c>
      <c r="M8" s="31" t="s">
        <v>51</v>
      </c>
    </row>
    <row r="9" spans="1:14" ht="30" customHeight="1" x14ac:dyDescent="0.15">
      <c r="A9" s="11" t="s">
        <v>35</v>
      </c>
      <c r="B9" s="31">
        <f t="shared" si="0"/>
        <v>47</v>
      </c>
      <c r="C9" s="31">
        <v>37</v>
      </c>
      <c r="D9" s="31" t="s">
        <v>52</v>
      </c>
      <c r="E9" s="31">
        <v>6</v>
      </c>
      <c r="F9" s="31" t="s">
        <v>52</v>
      </c>
      <c r="G9" s="31">
        <v>2</v>
      </c>
      <c r="H9" s="31">
        <v>1</v>
      </c>
      <c r="I9" s="31">
        <v>1</v>
      </c>
      <c r="J9" s="31" t="s">
        <v>52</v>
      </c>
      <c r="K9" s="31" t="s">
        <v>52</v>
      </c>
      <c r="L9" s="31" t="s">
        <v>52</v>
      </c>
      <c r="M9" s="31" t="s">
        <v>52</v>
      </c>
    </row>
    <row r="10" spans="1:14" ht="30" customHeight="1" x14ac:dyDescent="0.15">
      <c r="A10" s="11" t="s">
        <v>36</v>
      </c>
      <c r="B10" s="31">
        <f t="shared" si="0"/>
        <v>90</v>
      </c>
      <c r="C10" s="31">
        <v>58</v>
      </c>
      <c r="D10" s="31">
        <v>1</v>
      </c>
      <c r="E10" s="31">
        <v>14</v>
      </c>
      <c r="F10" s="31">
        <v>7</v>
      </c>
      <c r="G10" s="31">
        <v>2</v>
      </c>
      <c r="H10" s="31">
        <v>5</v>
      </c>
      <c r="I10" s="31">
        <v>2</v>
      </c>
      <c r="J10" s="31" t="s">
        <v>52</v>
      </c>
      <c r="K10" s="31" t="s">
        <v>52</v>
      </c>
      <c r="L10" s="31">
        <v>1</v>
      </c>
      <c r="M10" s="31" t="s">
        <v>52</v>
      </c>
    </row>
    <row r="11" spans="1:14" ht="90.75" customHeight="1" x14ac:dyDescent="0.15">
      <c r="A11" s="54" t="s">
        <v>105</v>
      </c>
      <c r="B11" s="54"/>
      <c r="C11" s="54"/>
      <c r="D11" s="54"/>
      <c r="E11" s="54"/>
      <c r="F11" s="54"/>
      <c r="G11" s="54"/>
      <c r="H11" s="54"/>
      <c r="I11" s="20"/>
      <c r="J11" s="20"/>
      <c r="K11" s="20"/>
      <c r="L11" s="20"/>
      <c r="M11" s="21" t="s">
        <v>19</v>
      </c>
      <c r="N11" s="2"/>
    </row>
  </sheetData>
  <mergeCells count="1">
    <mergeCell ref="A11:H11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="70" zoomScaleNormal="70" workbookViewId="0">
      <selection activeCell="B11" sqref="B11"/>
    </sheetView>
  </sheetViews>
  <sheetFormatPr defaultRowHeight="17.25" x14ac:dyDescent="0.15"/>
  <cols>
    <col min="1" max="10" width="15" style="1" customWidth="1"/>
    <col min="11" max="11" width="22.5" style="1" customWidth="1"/>
    <col min="12" max="16384" width="9" style="1"/>
  </cols>
  <sheetData>
    <row r="1" spans="1:11" x14ac:dyDescent="0.15">
      <c r="A1" s="1" t="s">
        <v>106</v>
      </c>
    </row>
    <row r="2" spans="1:11" x14ac:dyDescent="0.15">
      <c r="C2" s="5"/>
      <c r="D2" s="4"/>
      <c r="E2" s="4"/>
      <c r="F2" s="4"/>
      <c r="G2" s="4"/>
      <c r="H2" s="4"/>
      <c r="I2" s="4"/>
      <c r="J2" s="5" t="s">
        <v>84</v>
      </c>
    </row>
    <row r="3" spans="1:11" ht="45" customHeight="1" x14ac:dyDescent="0.15">
      <c r="A3" s="6" t="s">
        <v>2</v>
      </c>
      <c r="B3" s="6" t="s">
        <v>107</v>
      </c>
      <c r="C3" s="6"/>
      <c r="D3" s="6"/>
      <c r="E3" s="6" t="s">
        <v>108</v>
      </c>
      <c r="F3" s="6"/>
      <c r="G3" s="6"/>
      <c r="H3" s="6" t="s">
        <v>109</v>
      </c>
      <c r="I3" s="6"/>
      <c r="J3" s="6"/>
    </row>
    <row r="4" spans="1:11" ht="45" customHeight="1" x14ac:dyDescent="0.15">
      <c r="A4" s="27"/>
      <c r="B4" s="11" t="s">
        <v>110</v>
      </c>
      <c r="C4" s="11" t="s">
        <v>87</v>
      </c>
      <c r="D4" s="12" t="s">
        <v>88</v>
      </c>
      <c r="E4" s="11" t="s">
        <v>29</v>
      </c>
      <c r="F4" s="11" t="s">
        <v>87</v>
      </c>
      <c r="G4" s="12" t="s">
        <v>88</v>
      </c>
      <c r="H4" s="11" t="s">
        <v>29</v>
      </c>
      <c r="I4" s="11" t="s">
        <v>87</v>
      </c>
      <c r="J4" s="12" t="s">
        <v>88</v>
      </c>
    </row>
    <row r="5" spans="1:11" ht="30" customHeight="1" x14ac:dyDescent="0.15">
      <c r="A5" s="11" t="s">
        <v>14</v>
      </c>
      <c r="B5" s="13">
        <f t="shared" ref="B5:B11" si="0">C5+D5</f>
        <v>2349</v>
      </c>
      <c r="C5" s="13">
        <v>1241</v>
      </c>
      <c r="D5" s="13">
        <v>1108</v>
      </c>
      <c r="E5" s="13">
        <f>F5+G5</f>
        <v>1275</v>
      </c>
      <c r="F5" s="13">
        <v>561</v>
      </c>
      <c r="G5" s="13">
        <v>714</v>
      </c>
      <c r="H5" s="13">
        <f t="shared" ref="H5:H11" si="1">I5+J5</f>
        <v>642</v>
      </c>
      <c r="I5" s="13">
        <v>368</v>
      </c>
      <c r="J5" s="13">
        <v>274</v>
      </c>
    </row>
    <row r="6" spans="1:11" ht="30" customHeight="1" x14ac:dyDescent="0.15">
      <c r="A6" s="11" t="s">
        <v>15</v>
      </c>
      <c r="B6" s="13">
        <f t="shared" si="0"/>
        <v>1650</v>
      </c>
      <c r="C6" s="13">
        <v>876</v>
      </c>
      <c r="D6" s="13">
        <v>774</v>
      </c>
      <c r="E6" s="13">
        <f>F6+G6</f>
        <v>939</v>
      </c>
      <c r="F6" s="13">
        <v>437</v>
      </c>
      <c r="G6" s="13">
        <v>502</v>
      </c>
      <c r="H6" s="13">
        <f t="shared" si="1"/>
        <v>586</v>
      </c>
      <c r="I6" s="13">
        <v>340</v>
      </c>
      <c r="J6" s="13">
        <v>246</v>
      </c>
    </row>
    <row r="7" spans="1:11" ht="30" customHeight="1" x14ac:dyDescent="0.15">
      <c r="A7" s="11" t="s">
        <v>16</v>
      </c>
      <c r="B7" s="13">
        <f t="shared" si="0"/>
        <v>1357</v>
      </c>
      <c r="C7" s="13">
        <v>717</v>
      </c>
      <c r="D7" s="13">
        <v>640</v>
      </c>
      <c r="E7" s="13">
        <f>F7+G7</f>
        <v>704</v>
      </c>
      <c r="F7" s="13">
        <v>361</v>
      </c>
      <c r="G7" s="13">
        <v>343</v>
      </c>
      <c r="H7" s="13">
        <f t="shared" si="1"/>
        <v>542</v>
      </c>
      <c r="I7" s="13">
        <v>323</v>
      </c>
      <c r="J7" s="13">
        <v>219</v>
      </c>
    </row>
    <row r="8" spans="1:11" ht="30" customHeight="1" x14ac:dyDescent="0.15">
      <c r="A8" s="11" t="s">
        <v>17</v>
      </c>
      <c r="B8" s="13">
        <f t="shared" si="0"/>
        <v>1054</v>
      </c>
      <c r="C8" s="13">
        <v>583</v>
      </c>
      <c r="D8" s="13">
        <v>471</v>
      </c>
      <c r="E8" s="13">
        <f>F8+G8</f>
        <v>626</v>
      </c>
      <c r="F8" s="13">
        <v>327</v>
      </c>
      <c r="G8" s="13">
        <v>299</v>
      </c>
      <c r="H8" s="13">
        <f t="shared" si="1"/>
        <v>553</v>
      </c>
      <c r="I8" s="13">
        <v>322</v>
      </c>
      <c r="J8" s="13">
        <v>231</v>
      </c>
    </row>
    <row r="9" spans="1:11" ht="30" customHeight="1" x14ac:dyDescent="0.15">
      <c r="A9" s="11" t="s">
        <v>34</v>
      </c>
      <c r="B9" s="13">
        <f>C9+D9</f>
        <v>797</v>
      </c>
      <c r="C9" s="13">
        <v>440</v>
      </c>
      <c r="D9" s="13">
        <v>357</v>
      </c>
      <c r="E9" s="13" t="s">
        <v>111</v>
      </c>
      <c r="F9" s="13" t="s">
        <v>111</v>
      </c>
      <c r="G9" s="13" t="s">
        <v>111</v>
      </c>
      <c r="H9" s="13">
        <f>I9+J9</f>
        <v>412</v>
      </c>
      <c r="I9" s="13">
        <v>254</v>
      </c>
      <c r="J9" s="13">
        <v>158</v>
      </c>
    </row>
    <row r="10" spans="1:11" ht="30" customHeight="1" x14ac:dyDescent="0.15">
      <c r="A10" s="11" t="s">
        <v>112</v>
      </c>
      <c r="B10" s="13">
        <f t="shared" si="0"/>
        <v>130</v>
      </c>
      <c r="C10" s="13">
        <v>74</v>
      </c>
      <c r="D10" s="13">
        <v>56</v>
      </c>
      <c r="E10" s="13" t="s">
        <v>111</v>
      </c>
      <c r="F10" s="13" t="s">
        <v>111</v>
      </c>
      <c r="G10" s="13" t="s">
        <v>111</v>
      </c>
      <c r="H10" s="13">
        <f t="shared" si="1"/>
        <v>57</v>
      </c>
      <c r="I10" s="13">
        <v>36</v>
      </c>
      <c r="J10" s="13">
        <v>21</v>
      </c>
    </row>
    <row r="11" spans="1:11" ht="30" customHeight="1" x14ac:dyDescent="0.15">
      <c r="A11" s="11" t="s">
        <v>113</v>
      </c>
      <c r="B11" s="13">
        <f t="shared" si="0"/>
        <v>242</v>
      </c>
      <c r="C11" s="13">
        <v>125</v>
      </c>
      <c r="D11" s="13">
        <v>117</v>
      </c>
      <c r="E11" s="13" t="s">
        <v>111</v>
      </c>
      <c r="F11" s="13" t="s">
        <v>111</v>
      </c>
      <c r="G11" s="13" t="s">
        <v>111</v>
      </c>
      <c r="H11" s="13">
        <f t="shared" si="1"/>
        <v>127</v>
      </c>
      <c r="I11" s="13">
        <v>75</v>
      </c>
      <c r="J11" s="13">
        <v>52</v>
      </c>
    </row>
    <row r="12" spans="1:11" ht="50.25" customHeight="1" x14ac:dyDescent="0.15">
      <c r="A12" s="38" t="s">
        <v>114</v>
      </c>
      <c r="B12" s="38"/>
      <c r="C12" s="38"/>
      <c r="D12" s="38"/>
      <c r="E12" s="38"/>
      <c r="F12" s="38"/>
      <c r="G12" s="21"/>
      <c r="H12" s="21"/>
      <c r="I12" s="21"/>
      <c r="J12" s="21" t="s">
        <v>19</v>
      </c>
      <c r="K12" s="2"/>
    </row>
  </sheetData>
  <mergeCells count="5">
    <mergeCell ref="A3:A4"/>
    <mergeCell ref="B3:D3"/>
    <mergeCell ref="E3:G3"/>
    <mergeCell ref="H3:J3"/>
    <mergeCell ref="A12:F12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showGridLines="0" zoomScaleNormal="100" workbookViewId="0">
      <selection activeCell="B11" sqref="B11"/>
    </sheetView>
  </sheetViews>
  <sheetFormatPr defaultRowHeight="17.25" x14ac:dyDescent="0.15"/>
  <cols>
    <col min="1" max="1" width="15" style="1" customWidth="1"/>
    <col min="2" max="11" width="12.5" style="1" customWidth="1"/>
    <col min="12" max="16384" width="9" style="1"/>
  </cols>
  <sheetData>
    <row r="1" spans="1:11" x14ac:dyDescent="0.15">
      <c r="A1" s="1" t="s">
        <v>115</v>
      </c>
    </row>
    <row r="2" spans="1:11" x14ac:dyDescent="0.15">
      <c r="F2" s="5"/>
      <c r="G2" s="5"/>
      <c r="H2" s="5"/>
      <c r="I2" s="5"/>
      <c r="J2" s="5"/>
      <c r="K2" s="5" t="s">
        <v>116</v>
      </c>
    </row>
    <row r="3" spans="1:11" ht="45" customHeight="1" x14ac:dyDescent="0.15">
      <c r="A3" s="25" t="s">
        <v>117</v>
      </c>
      <c r="B3" s="39" t="s">
        <v>118</v>
      </c>
      <c r="C3" s="41"/>
      <c r="D3" s="39" t="s">
        <v>102</v>
      </c>
      <c r="E3" s="41"/>
      <c r="F3" s="39" t="s">
        <v>119</v>
      </c>
      <c r="G3" s="41"/>
      <c r="H3" s="9" t="s">
        <v>120</v>
      </c>
      <c r="I3" s="47"/>
      <c r="J3" s="12" t="s">
        <v>121</v>
      </c>
      <c r="K3" s="11" t="s">
        <v>32</v>
      </c>
    </row>
    <row r="4" spans="1:11" ht="45" customHeight="1" x14ac:dyDescent="0.15">
      <c r="A4" s="29"/>
      <c r="B4" s="12" t="s">
        <v>122</v>
      </c>
      <c r="C4" s="45" t="s">
        <v>123</v>
      </c>
      <c r="D4" s="12" t="s">
        <v>122</v>
      </c>
      <c r="E4" s="45" t="s">
        <v>123</v>
      </c>
      <c r="F4" s="12" t="s">
        <v>122</v>
      </c>
      <c r="G4" s="45" t="s">
        <v>123</v>
      </c>
      <c r="H4" s="12" t="s">
        <v>122</v>
      </c>
      <c r="I4" s="45" t="s">
        <v>123</v>
      </c>
      <c r="J4" s="12" t="s">
        <v>124</v>
      </c>
      <c r="K4" s="57"/>
    </row>
    <row r="5" spans="1:11" ht="30" customHeight="1" x14ac:dyDescent="0.15">
      <c r="A5" s="11" t="s">
        <v>14</v>
      </c>
      <c r="B5" s="13">
        <v>6</v>
      </c>
      <c r="C5" s="13">
        <v>214</v>
      </c>
      <c r="D5" s="13">
        <v>3</v>
      </c>
      <c r="E5" s="13">
        <v>67</v>
      </c>
      <c r="F5" s="13">
        <v>1</v>
      </c>
      <c r="G5" s="13" t="s">
        <v>125</v>
      </c>
      <c r="H5" s="13">
        <v>3</v>
      </c>
      <c r="I5" s="13">
        <v>200</v>
      </c>
      <c r="J5" s="58" t="s">
        <v>33</v>
      </c>
      <c r="K5" s="59"/>
    </row>
    <row r="6" spans="1:11" ht="30" customHeight="1" x14ac:dyDescent="0.15">
      <c r="A6" s="11" t="s">
        <v>15</v>
      </c>
      <c r="B6" s="13">
        <v>5</v>
      </c>
      <c r="C6" s="13">
        <v>178</v>
      </c>
      <c r="D6" s="13">
        <v>4</v>
      </c>
      <c r="E6" s="13">
        <v>56</v>
      </c>
      <c r="F6" s="13">
        <v>1</v>
      </c>
      <c r="G6" s="13" t="s">
        <v>125</v>
      </c>
      <c r="H6" s="13">
        <v>4</v>
      </c>
      <c r="I6" s="13">
        <v>200</v>
      </c>
      <c r="J6" s="58" t="s">
        <v>33</v>
      </c>
      <c r="K6" s="59"/>
    </row>
    <row r="7" spans="1:11" ht="30" customHeight="1" x14ac:dyDescent="0.15">
      <c r="A7" s="11" t="s">
        <v>16</v>
      </c>
      <c r="B7" s="13">
        <v>5</v>
      </c>
      <c r="C7" s="13">
        <v>172</v>
      </c>
      <c r="D7" s="13">
        <v>4</v>
      </c>
      <c r="E7" s="13">
        <v>31</v>
      </c>
      <c r="F7" s="13">
        <v>1</v>
      </c>
      <c r="G7" s="13" t="s">
        <v>125</v>
      </c>
      <c r="H7" s="13" t="s">
        <v>51</v>
      </c>
      <c r="I7" s="13" t="s">
        <v>51</v>
      </c>
      <c r="J7" s="58">
        <v>4</v>
      </c>
      <c r="K7" s="59"/>
    </row>
    <row r="8" spans="1:11" ht="30" customHeight="1" x14ac:dyDescent="0.15">
      <c r="A8" s="11" t="s">
        <v>17</v>
      </c>
      <c r="B8" s="13">
        <v>4</v>
      </c>
      <c r="C8" s="13">
        <v>128</v>
      </c>
      <c r="D8" s="13">
        <v>3</v>
      </c>
      <c r="E8" s="13" t="s">
        <v>125</v>
      </c>
      <c r="F8" s="13">
        <v>1</v>
      </c>
      <c r="G8" s="13" t="s">
        <v>125</v>
      </c>
      <c r="H8" s="13" t="s">
        <v>51</v>
      </c>
      <c r="I8" s="13" t="s">
        <v>51</v>
      </c>
      <c r="J8" s="13">
        <v>3</v>
      </c>
      <c r="K8" s="57">
        <v>1</v>
      </c>
    </row>
    <row r="9" spans="1:11" ht="30" customHeight="1" x14ac:dyDescent="0.15">
      <c r="A9" s="11" t="s">
        <v>34</v>
      </c>
      <c r="B9" s="13">
        <v>2</v>
      </c>
      <c r="C9" s="13" t="s">
        <v>125</v>
      </c>
      <c r="D9" s="13">
        <v>2</v>
      </c>
      <c r="E9" s="13" t="s">
        <v>125</v>
      </c>
      <c r="F9" s="13">
        <v>1</v>
      </c>
      <c r="G9" s="13" t="s">
        <v>125</v>
      </c>
      <c r="H9" s="13" t="s">
        <v>51</v>
      </c>
      <c r="I9" s="13" t="s">
        <v>51</v>
      </c>
      <c r="J9" s="13">
        <v>4</v>
      </c>
      <c r="K9" s="57">
        <v>1</v>
      </c>
    </row>
    <row r="10" spans="1:11" ht="30" customHeight="1" x14ac:dyDescent="0.15">
      <c r="B10" s="20"/>
      <c r="C10" s="20"/>
      <c r="D10" s="20"/>
      <c r="E10" s="20"/>
      <c r="F10" s="20"/>
      <c r="G10" s="20"/>
      <c r="H10" s="20"/>
      <c r="I10" s="20"/>
      <c r="J10" s="21"/>
      <c r="K10" s="21" t="s">
        <v>19</v>
      </c>
    </row>
  </sheetData>
  <mergeCells count="8">
    <mergeCell ref="J6:K6"/>
    <mergeCell ref="J7:K7"/>
    <mergeCell ref="A3:A4"/>
    <mergeCell ref="B3:C3"/>
    <mergeCell ref="D3:E3"/>
    <mergeCell ref="F3:G3"/>
    <mergeCell ref="H3:I3"/>
    <mergeCell ref="J5:K5"/>
  </mergeCells>
  <phoneticPr fontId="3"/>
  <pageMargins left="0.70866141732283472" right="0.70866141732283472" top="0.74803149606299213" bottom="0.74803149606299213" header="0.31496062992125984" footer="0.31496062992125984"/>
  <headerFooter alignWithMargins="0"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P50(1)</vt:lpstr>
      <vt:lpstr>P50(2)</vt:lpstr>
      <vt:lpstr>P50(3)</vt:lpstr>
      <vt:lpstr>P51(1)</vt:lpstr>
      <vt:lpstr>P51(2)</vt:lpstr>
      <vt:lpstr>P51(3)</vt:lpstr>
      <vt:lpstr>P52(1)</vt:lpstr>
      <vt:lpstr>P52(2)</vt:lpstr>
      <vt:lpstr>P52(3)</vt:lpstr>
      <vt:lpstr>P52(4)</vt:lpstr>
      <vt:lpstr>P53</vt:lpstr>
      <vt:lpstr>'P50(1)'!Print_Area</vt:lpstr>
      <vt:lpstr>'P50(2)'!Print_Area</vt:lpstr>
    </vt:vector>
  </TitlesOfParts>
  <Company>諏訪広域総合情報センタ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矢崎　倫</dc:creator>
  <cp:lastModifiedBy>矢崎　倫</cp:lastModifiedBy>
  <dcterms:created xsi:type="dcterms:W3CDTF">2024-04-09T00:16:08Z</dcterms:created>
  <dcterms:modified xsi:type="dcterms:W3CDTF">2024-04-09T00:16:23Z</dcterms:modified>
</cp:coreProperties>
</file>