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R5(2023)\B企画部\A企画政策課\02スマート化推進係\05_統計\R5諏訪市の統計\完成版\"/>
    </mc:Choice>
  </mc:AlternateContent>
  <bookViews>
    <workbookView xWindow="0" yWindow="0" windowWidth="20490" windowHeight="7095"/>
  </bookViews>
  <sheets>
    <sheet name="P79(1)" sheetId="1" r:id="rId1"/>
    <sheet name="P79(2)" sheetId="2" r:id="rId2"/>
    <sheet name="P80(1)" sheetId="3" r:id="rId3"/>
    <sheet name="P80(2)" sheetId="4" r:id="rId4"/>
    <sheet name="P80(3)" sheetId="5" r:id="rId5"/>
    <sheet name="P80(4)" sheetId="6" r:id="rId6"/>
    <sheet name="P81(1)" sheetId="7" r:id="rId7"/>
    <sheet name="P81(2)" sheetId="8" r:id="rId8"/>
    <sheet name="P81(3)" sheetId="9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9" l="1"/>
  <c r="B4" i="9"/>
  <c r="E20" i="8"/>
  <c r="B20" i="8"/>
  <c r="E19" i="8"/>
  <c r="B19" i="8"/>
  <c r="E18" i="8"/>
  <c r="B18" i="8"/>
  <c r="E17" i="8"/>
  <c r="B17" i="8"/>
  <c r="E16" i="8"/>
  <c r="B16" i="8"/>
  <c r="I15" i="8"/>
  <c r="H15" i="8"/>
  <c r="G15" i="8"/>
  <c r="F15" i="8"/>
  <c r="E15" i="8"/>
  <c r="E14" i="8" s="1"/>
  <c r="D15" i="8"/>
  <c r="D14" i="8" s="1"/>
  <c r="C15" i="8"/>
  <c r="I14" i="8"/>
  <c r="H14" i="8"/>
  <c r="G14" i="8"/>
  <c r="F14" i="8"/>
  <c r="C14" i="8"/>
  <c r="B14" i="8" s="1"/>
  <c r="E12" i="8"/>
  <c r="B12" i="8"/>
  <c r="E11" i="8"/>
  <c r="B11" i="8"/>
  <c r="E10" i="8"/>
  <c r="B10" i="8"/>
  <c r="E9" i="8"/>
  <c r="B9" i="8"/>
  <c r="E8" i="8"/>
  <c r="B8" i="8"/>
  <c r="I7" i="8"/>
  <c r="H7" i="8"/>
  <c r="G7" i="8"/>
  <c r="G6" i="8" s="1"/>
  <c r="F7" i="8"/>
  <c r="F6" i="8" s="1"/>
  <c r="D7" i="8"/>
  <c r="D6" i="8" s="1"/>
  <c r="C7" i="8"/>
  <c r="C6" i="8" s="1"/>
  <c r="I6" i="8"/>
  <c r="H6" i="8"/>
  <c r="B9" i="6"/>
  <c r="B8" i="6"/>
  <c r="B7" i="6"/>
  <c r="B6" i="6"/>
  <c r="B5" i="6"/>
  <c r="B4" i="6"/>
  <c r="D5" i="4"/>
  <c r="B5" i="4"/>
  <c r="B13" i="3"/>
  <c r="B12" i="3"/>
  <c r="B11" i="3"/>
  <c r="B10" i="3"/>
  <c r="B9" i="3"/>
  <c r="B8" i="3"/>
  <c r="B7" i="3"/>
  <c r="B6" i="3"/>
  <c r="B5" i="3"/>
  <c r="B4" i="3"/>
  <c r="C14" i="2"/>
  <c r="B14" i="2"/>
  <c r="C13" i="2"/>
  <c r="B13" i="2"/>
  <c r="C12" i="2"/>
  <c r="B12" i="2"/>
  <c r="C11" i="2"/>
  <c r="B11" i="2"/>
  <c r="C10" i="2"/>
  <c r="B10" i="2"/>
  <c r="C9" i="2"/>
  <c r="B9" i="2"/>
  <c r="C8" i="2"/>
  <c r="B8" i="2"/>
  <c r="C7" i="2"/>
  <c r="B7" i="2"/>
  <c r="C6" i="2"/>
  <c r="B6" i="2"/>
  <c r="C5" i="2"/>
  <c r="B5" i="2"/>
  <c r="B15" i="1"/>
  <c r="B14" i="1"/>
  <c r="B13" i="1"/>
  <c r="B12" i="1"/>
  <c r="B11" i="1"/>
  <c r="B10" i="1"/>
  <c r="B9" i="1"/>
  <c r="B8" i="1"/>
  <c r="B7" i="1"/>
  <c r="B6" i="1"/>
  <c r="B15" i="8" l="1"/>
  <c r="E7" i="8"/>
  <c r="E6" i="8" l="1"/>
  <c r="B6" i="8" s="1"/>
  <c r="B7" i="8"/>
</calcChain>
</file>

<file path=xl/sharedStrings.xml><?xml version="1.0" encoding="utf-8"?>
<sst xmlns="http://schemas.openxmlformats.org/spreadsheetml/2006/main" count="211" uniqueCount="138">
  <si>
    <t>１２２．市内道路の状況</t>
    <rPh sb="4" eb="6">
      <t>シナイド</t>
    </rPh>
    <rPh sb="6" eb="8">
      <t>ドウロジ</t>
    </rPh>
    <rPh sb="9" eb="11">
      <t>ジョウキョウ</t>
    </rPh>
    <phoneticPr fontId="3"/>
  </si>
  <si>
    <t>（各年4月1日）</t>
    <rPh sb="1" eb="3">
      <t>カクネンガ</t>
    </rPh>
    <rPh sb="4" eb="5">
      <t>ガツニ</t>
    </rPh>
    <rPh sb="6" eb="7">
      <t>ニチ</t>
    </rPh>
    <phoneticPr fontId="3"/>
  </si>
  <si>
    <t>年　度</t>
    <rPh sb="0" eb="1">
      <t>トシベ</t>
    </rPh>
    <rPh sb="2" eb="3">
      <t>ド</t>
    </rPh>
    <phoneticPr fontId="3"/>
  </si>
  <si>
    <t>市内道路
総 延 長
（ｍ）</t>
    <rPh sb="0" eb="2">
      <t>シナイド</t>
    </rPh>
    <rPh sb="2" eb="4">
      <t>ドウロフ</t>
    </rPh>
    <rPh sb="5" eb="6">
      <t>フサエ</t>
    </rPh>
    <rPh sb="7" eb="8">
      <t>エンチ</t>
    </rPh>
    <rPh sb="9" eb="10">
      <t>チョウ</t>
    </rPh>
    <phoneticPr fontId="3"/>
  </si>
  <si>
    <t>国　道
（ｍ）</t>
    <rPh sb="0" eb="1">
      <t>クニミ</t>
    </rPh>
    <rPh sb="2" eb="3">
      <t>ミチ</t>
    </rPh>
    <phoneticPr fontId="3"/>
  </si>
  <si>
    <t>県　道
（ｍ）</t>
    <rPh sb="0" eb="1">
      <t>ケンミ</t>
    </rPh>
    <rPh sb="2" eb="3">
      <t>ミチ</t>
    </rPh>
    <phoneticPr fontId="3"/>
  </si>
  <si>
    <t>市　道
（ｍ）</t>
    <rPh sb="0" eb="1">
      <t>シミ</t>
    </rPh>
    <rPh sb="2" eb="3">
      <t>ミチ</t>
    </rPh>
    <phoneticPr fontId="3"/>
  </si>
  <si>
    <t>砂利道</t>
    <rPh sb="0" eb="2">
      <t>ジャリミチ</t>
    </rPh>
    <phoneticPr fontId="3"/>
  </si>
  <si>
    <t>舗装道</t>
    <rPh sb="0" eb="2">
      <t>ホソウド</t>
    </rPh>
    <rPh sb="2" eb="3">
      <t>ドウ</t>
    </rPh>
    <phoneticPr fontId="3"/>
  </si>
  <si>
    <t>市道延長</t>
    <rPh sb="0" eb="2">
      <t>シドウエ</t>
    </rPh>
    <rPh sb="2" eb="4">
      <t>エンチョウ</t>
    </rPh>
    <phoneticPr fontId="3"/>
  </si>
  <si>
    <t>セメント系</t>
    <rPh sb="4" eb="5">
      <t>ケイ</t>
    </rPh>
    <phoneticPr fontId="3"/>
  </si>
  <si>
    <t>アスファルト系</t>
    <rPh sb="6" eb="7">
      <t>ケイ</t>
    </rPh>
    <phoneticPr fontId="3"/>
  </si>
  <si>
    <t>平成26年度</t>
    <rPh sb="0" eb="2">
      <t>ヘイセイネ</t>
    </rPh>
    <phoneticPr fontId="3"/>
  </si>
  <si>
    <t>-</t>
  </si>
  <si>
    <t>平成27年度</t>
    <rPh sb="0" eb="2">
      <t>ヘイセイネ</t>
    </rPh>
    <phoneticPr fontId="3"/>
  </si>
  <si>
    <t>平成28年度</t>
    <rPh sb="0" eb="2">
      <t>ヘイセイネ</t>
    </rPh>
    <phoneticPr fontId="3"/>
  </si>
  <si>
    <t>平成29年度</t>
    <rPh sb="0" eb="2">
      <t>ヘイセイネ</t>
    </rPh>
    <phoneticPr fontId="3"/>
  </si>
  <si>
    <t>平成30年度</t>
    <rPh sb="0" eb="2">
      <t>ヘイセイネ</t>
    </rPh>
    <phoneticPr fontId="3"/>
  </si>
  <si>
    <t>令和元年度</t>
    <rPh sb="0" eb="1">
      <t>レイカ</t>
    </rPh>
    <rPh sb="1" eb="2">
      <t>カズガ</t>
    </rPh>
    <phoneticPr fontId="3"/>
  </si>
  <si>
    <t>令和2年度</t>
    <rPh sb="0" eb="2">
      <t>レイワネ</t>
    </rPh>
    <phoneticPr fontId="3"/>
  </si>
  <si>
    <t>令和3年度</t>
    <rPh sb="0" eb="2">
      <t>レイワネ</t>
    </rPh>
    <phoneticPr fontId="3"/>
  </si>
  <si>
    <t>令和4年度</t>
    <rPh sb="0" eb="2">
      <t>レイワネ</t>
    </rPh>
    <phoneticPr fontId="3"/>
  </si>
  <si>
    <t>令和5年度</t>
    <rPh sb="0" eb="2">
      <t>レイワネ</t>
    </rPh>
    <phoneticPr fontId="3"/>
  </si>
  <si>
    <t>資料：建設課</t>
    <rPh sb="0" eb="2">
      <t>シリョウケ</t>
    </rPh>
    <rPh sb="3" eb="5">
      <t>ケンセツカ</t>
    </rPh>
    <rPh sb="5" eb="6">
      <t>カ</t>
    </rPh>
    <phoneticPr fontId="3"/>
  </si>
  <si>
    <t>１２３．市内橋梁の状況</t>
    <rPh sb="4" eb="6">
      <t>シナイキ</t>
    </rPh>
    <rPh sb="6" eb="8">
      <t>キョウリョウジ</t>
    </rPh>
    <rPh sb="9" eb="11">
      <t>ジョウキョウ</t>
    </rPh>
    <phoneticPr fontId="3"/>
  </si>
  <si>
    <t>総　数</t>
    <rPh sb="0" eb="1">
      <t>フサカ</t>
    </rPh>
    <rPh sb="2" eb="3">
      <t>カズ</t>
    </rPh>
    <phoneticPr fontId="3"/>
  </si>
  <si>
    <t>永久橋</t>
    <rPh sb="0" eb="2">
      <t>エイキュウバ</t>
    </rPh>
    <rPh sb="2" eb="3">
      <t>バシ</t>
    </rPh>
    <phoneticPr fontId="3"/>
  </si>
  <si>
    <t>木　橋</t>
    <rPh sb="0" eb="1">
      <t>キバ</t>
    </rPh>
    <rPh sb="2" eb="3">
      <t>バシ</t>
    </rPh>
    <phoneticPr fontId="3"/>
  </si>
  <si>
    <t>個所数</t>
    <rPh sb="0" eb="2">
      <t>カショス</t>
    </rPh>
    <rPh sb="2" eb="3">
      <t>スウ</t>
    </rPh>
    <phoneticPr fontId="3"/>
  </si>
  <si>
    <t>延長（ｍ）</t>
    <rPh sb="0" eb="2">
      <t>エンチョウ</t>
    </rPh>
    <phoneticPr fontId="3"/>
  </si>
  <si>
    <t>１２４．公営住宅の状況</t>
    <rPh sb="4" eb="6">
      <t>コウエイジ</t>
    </rPh>
    <rPh sb="6" eb="8">
      <t>ジュウタクジ</t>
    </rPh>
    <rPh sb="9" eb="11">
      <t>ジョウキョウ</t>
    </rPh>
    <phoneticPr fontId="3"/>
  </si>
  <si>
    <t>（各年4月1日）</t>
    <rPh sb="1" eb="2">
      <t>カクネ</t>
    </rPh>
    <rPh sb="2" eb="3">
      <t>ネンガ</t>
    </rPh>
    <rPh sb="4" eb="5">
      <t>ガツニ</t>
    </rPh>
    <rPh sb="6" eb="7">
      <t>ニチ</t>
    </rPh>
    <phoneticPr fontId="3"/>
  </si>
  <si>
    <t>年　　度</t>
    <rPh sb="0" eb="1">
      <t>トシベ</t>
    </rPh>
    <rPh sb="3" eb="4">
      <t>ド</t>
    </rPh>
    <phoneticPr fontId="3"/>
  </si>
  <si>
    <t>総　　数</t>
    <rPh sb="0" eb="1">
      <t>フサカ</t>
    </rPh>
    <rPh sb="3" eb="4">
      <t>カズ</t>
    </rPh>
    <phoneticPr fontId="3"/>
  </si>
  <si>
    <t>市営住宅
戸　　数</t>
    <rPh sb="0" eb="2">
      <t>シエイジ</t>
    </rPh>
    <rPh sb="2" eb="4">
      <t>ジュウタクト</t>
    </rPh>
    <rPh sb="5" eb="6">
      <t>トカ</t>
    </rPh>
    <rPh sb="8" eb="9">
      <t>カズ</t>
    </rPh>
    <phoneticPr fontId="3"/>
  </si>
  <si>
    <t>県営住宅
戸　　数</t>
    <rPh sb="0" eb="2">
      <t>ケンエイジ</t>
    </rPh>
    <rPh sb="2" eb="4">
      <t>ジュウタクト</t>
    </rPh>
    <rPh sb="5" eb="6">
      <t>トカ</t>
    </rPh>
    <rPh sb="8" eb="9">
      <t>カズ</t>
    </rPh>
    <phoneticPr fontId="3"/>
  </si>
  <si>
    <t>令和2年度</t>
    <rPh sb="0" eb="1">
      <t>レイカ</t>
    </rPh>
    <rPh sb="1" eb="2">
      <t>カズネ</t>
    </rPh>
    <phoneticPr fontId="3"/>
  </si>
  <si>
    <t>令和3年度</t>
    <rPh sb="0" eb="1">
      <t>レイカ</t>
    </rPh>
    <rPh sb="1" eb="2">
      <t>カズネ</t>
    </rPh>
    <phoneticPr fontId="3"/>
  </si>
  <si>
    <t>令和4年度</t>
    <rPh sb="0" eb="1">
      <t>レイカ</t>
    </rPh>
    <rPh sb="1" eb="2">
      <t>カズネ</t>
    </rPh>
    <phoneticPr fontId="3"/>
  </si>
  <si>
    <t>令和5年度</t>
    <rPh sb="0" eb="1">
      <t>レイカ</t>
    </rPh>
    <rPh sb="1" eb="2">
      <t>カズネ</t>
    </rPh>
    <phoneticPr fontId="3"/>
  </si>
  <si>
    <t>資料：都市計画課</t>
    <rPh sb="0" eb="2">
      <t>シリョウト</t>
    </rPh>
    <rPh sb="3" eb="5">
      <t>トシケ</t>
    </rPh>
    <rPh sb="5" eb="7">
      <t>ケイカクカ</t>
    </rPh>
    <rPh sb="7" eb="8">
      <t>カ</t>
    </rPh>
    <phoneticPr fontId="3"/>
  </si>
  <si>
    <t>１２５．公営住宅の団地別戸数</t>
    <rPh sb="4" eb="6">
      <t>コウエイジ</t>
    </rPh>
    <rPh sb="6" eb="8">
      <t>ジュウタクダ</t>
    </rPh>
    <rPh sb="9" eb="11">
      <t>ダンチベ</t>
    </rPh>
    <rPh sb="11" eb="12">
      <t>ベツコ</t>
    </rPh>
    <rPh sb="12" eb="14">
      <t>コスウ</t>
    </rPh>
    <phoneticPr fontId="3"/>
  </si>
  <si>
    <t>（令和5年4月1日）</t>
    <rPh sb="1" eb="2">
      <t>レイワ</t>
    </rPh>
    <rPh sb="2" eb="3">
      <t>ワネ</t>
    </rPh>
    <rPh sb="4" eb="5">
      <t>ネンヘ</t>
    </rPh>
    <rPh sb="5" eb="6">
      <t>ヘイネンガ</t>
    </rPh>
    <rPh sb="6" eb="7">
      <t>ガツニ</t>
    </rPh>
    <rPh sb="8" eb="9">
      <t>ニチ</t>
    </rPh>
    <phoneticPr fontId="3"/>
  </si>
  <si>
    <t>市　　営</t>
    <rPh sb="0" eb="1">
      <t>シエ</t>
    </rPh>
    <rPh sb="3" eb="4">
      <t>エイ</t>
    </rPh>
    <phoneticPr fontId="3"/>
  </si>
  <si>
    <t>県　　営</t>
    <rPh sb="0" eb="1">
      <t>ケンエ</t>
    </rPh>
    <rPh sb="3" eb="4">
      <t>エイ</t>
    </rPh>
    <phoneticPr fontId="3"/>
  </si>
  <si>
    <t>団地名</t>
    <rPh sb="0" eb="2">
      <t>ダンチメ</t>
    </rPh>
    <rPh sb="2" eb="3">
      <t>メイ</t>
    </rPh>
    <phoneticPr fontId="3"/>
  </si>
  <si>
    <t>戸　数</t>
    <rPh sb="0" eb="1">
      <t>トカ</t>
    </rPh>
    <rPh sb="2" eb="3">
      <t>カズ</t>
    </rPh>
    <phoneticPr fontId="3"/>
  </si>
  <si>
    <t>総数</t>
    <rPh sb="0" eb="1">
      <t>ソウスウ</t>
    </rPh>
    <phoneticPr fontId="3"/>
  </si>
  <si>
    <t>立　石</t>
    <rPh sb="0" eb="1">
      <t>タテイ</t>
    </rPh>
    <rPh sb="2" eb="3">
      <t>イシ</t>
    </rPh>
    <phoneticPr fontId="3"/>
  </si>
  <si>
    <t>桜ヶ丘</t>
    <rPh sb="0" eb="2">
      <t>サクラガオカ</t>
    </rPh>
    <phoneticPr fontId="3"/>
  </si>
  <si>
    <t>水戸代</t>
    <rPh sb="0" eb="2">
      <t>ミトシ</t>
    </rPh>
    <rPh sb="2" eb="3">
      <t>シロ</t>
    </rPh>
    <phoneticPr fontId="3"/>
  </si>
  <si>
    <t>あけぼの</t>
  </si>
  <si>
    <t>蓼の海第１</t>
    <rPh sb="0" eb="1">
      <t>タデウ</t>
    </rPh>
    <rPh sb="2" eb="3">
      <t>ウミダ</t>
    </rPh>
    <rPh sb="3" eb="4">
      <t>ダイ</t>
    </rPh>
    <phoneticPr fontId="3"/>
  </si>
  <si>
    <t>角間新田</t>
    <rPh sb="0" eb="1">
      <t>カクマ</t>
    </rPh>
    <rPh sb="1" eb="2">
      <t>マシ</t>
    </rPh>
    <rPh sb="2" eb="4">
      <t>シンデン</t>
    </rPh>
    <phoneticPr fontId="3"/>
  </si>
  <si>
    <t>　〃　第２</t>
    <rPh sb="3" eb="4">
      <t>ダイ</t>
    </rPh>
    <phoneticPr fontId="3"/>
  </si>
  <si>
    <t>ハイツ諏訪</t>
    <rPh sb="3" eb="5">
      <t>スワ</t>
    </rPh>
    <phoneticPr fontId="3"/>
  </si>
  <si>
    <t>　〃　第３</t>
    <rPh sb="3" eb="4">
      <t>ダイ</t>
    </rPh>
    <phoneticPr fontId="3"/>
  </si>
  <si>
    <t>湖　南</t>
    <rPh sb="0" eb="1">
      <t>ミズウミミ</t>
    </rPh>
    <rPh sb="2" eb="3">
      <t>ミナミ</t>
    </rPh>
    <phoneticPr fontId="3"/>
  </si>
  <si>
    <t>　〃　第４</t>
    <rPh sb="3" eb="4">
      <t>ダイ</t>
    </rPh>
    <phoneticPr fontId="3"/>
  </si>
  <si>
    <t>清　水</t>
    <rPh sb="0" eb="1">
      <t>キヨシミ</t>
    </rPh>
    <rPh sb="2" eb="3">
      <t>ミズ</t>
    </rPh>
    <phoneticPr fontId="3"/>
  </si>
  <si>
    <t>二本松</t>
    <rPh sb="0" eb="2">
      <t>ニホンマツ</t>
    </rPh>
    <phoneticPr fontId="3"/>
  </si>
  <si>
    <t>１２６．建築確認申請の状況</t>
    <rPh sb="4" eb="6">
      <t>ケンチクカ</t>
    </rPh>
    <rPh sb="6" eb="8">
      <t>カクニンシ</t>
    </rPh>
    <rPh sb="8" eb="10">
      <t>シンセイジ</t>
    </rPh>
    <rPh sb="11" eb="13">
      <t>ジョウキョウ</t>
    </rPh>
    <phoneticPr fontId="3"/>
  </si>
  <si>
    <t>（各年度末）</t>
    <rPh sb="1" eb="4">
      <t>カクネンドマ</t>
    </rPh>
    <rPh sb="4" eb="5">
      <t>マツ</t>
    </rPh>
    <phoneticPr fontId="3"/>
  </si>
  <si>
    <t>年　度</t>
    <rPh sb="0" eb="1">
      <t>トシド</t>
    </rPh>
    <rPh sb="2" eb="3">
      <t>ド</t>
    </rPh>
    <phoneticPr fontId="3"/>
  </si>
  <si>
    <t>平成25年度</t>
    <rPh sb="0" eb="2">
      <t>ヘイセイネ</t>
    </rPh>
    <phoneticPr fontId="3"/>
  </si>
  <si>
    <t>233
(93)</t>
  </si>
  <si>
    <t>218
（72）</t>
  </si>
  <si>
    <t>189
（69）</t>
  </si>
  <si>
    <t>178
（75）</t>
  </si>
  <si>
    <t>162
（86）</t>
  </si>
  <si>
    <t>157
（88）</t>
  </si>
  <si>
    <t>113
（112）</t>
  </si>
  <si>
    <t>97
(125)</t>
  </si>
  <si>
    <t>73
(108)</t>
  </si>
  <si>
    <t>69
(122)</t>
  </si>
  <si>
    <t>※上段は市・県による受付件数、下段（　）内は民間による受付件数（R3以降は市所管分のみ）</t>
    <rPh sb="1" eb="3">
      <t>ジョウダンシ</t>
    </rPh>
    <rPh sb="4" eb="5">
      <t>シケ</t>
    </rPh>
    <rPh sb="6" eb="7">
      <t>ケンウ</t>
    </rPh>
    <rPh sb="10" eb="12">
      <t>ウケツケケ</t>
    </rPh>
    <rPh sb="12" eb="14">
      <t>ケンスウゲ</t>
    </rPh>
    <rPh sb="15" eb="17">
      <t>ゲダンナ</t>
    </rPh>
    <rPh sb="20" eb="21">
      <t>ナイミ</t>
    </rPh>
    <rPh sb="22" eb="24">
      <t>ミンカンウ</t>
    </rPh>
    <rPh sb="27" eb="29">
      <t>ウケツケケ</t>
    </rPh>
    <rPh sb="29" eb="31">
      <t>ケンスウイ</t>
    </rPh>
    <rPh sb="34" eb="36">
      <t>イコウシ</t>
    </rPh>
    <rPh sb="37" eb="38">
      <t>シシ</t>
    </rPh>
    <rPh sb="38" eb="40">
      <t>ショカンブ</t>
    </rPh>
    <rPh sb="40" eb="41">
      <t>ブン</t>
    </rPh>
    <phoneticPr fontId="3"/>
  </si>
  <si>
    <t>１２７．住居の状況（全世帯）</t>
    <rPh sb="4" eb="6">
      <t>ジュウキョジ</t>
    </rPh>
    <rPh sb="7" eb="9">
      <t>ジョウキョウゼ</t>
    </rPh>
    <rPh sb="10" eb="13">
      <t>ゼンセタイ</t>
    </rPh>
    <phoneticPr fontId="3"/>
  </si>
  <si>
    <t>（各年10月1日）</t>
  </si>
  <si>
    <t>年　別</t>
    <rPh sb="0" eb="1">
      <t>トシド</t>
    </rPh>
    <rPh sb="2" eb="3">
      <t>ベツ</t>
    </rPh>
    <phoneticPr fontId="3"/>
  </si>
  <si>
    <t>持家</t>
    <rPh sb="0" eb="1">
      <t>モチイエ</t>
    </rPh>
    <phoneticPr fontId="3"/>
  </si>
  <si>
    <t>借家・アパート</t>
    <rPh sb="0" eb="2">
      <t>シャクヤ</t>
    </rPh>
    <phoneticPr fontId="3"/>
  </si>
  <si>
    <t>給与住宅</t>
    <rPh sb="0" eb="2">
      <t>キュウヨジ</t>
    </rPh>
    <rPh sb="2" eb="4">
      <t>ジュウタク</t>
    </rPh>
    <phoneticPr fontId="3"/>
  </si>
  <si>
    <t>間借り</t>
    <rPh sb="0" eb="2">
      <t>マガ</t>
    </rPh>
    <phoneticPr fontId="3"/>
  </si>
  <si>
    <t>住宅以外・施設</t>
    <rPh sb="0" eb="2">
      <t>ジュウタクイ</t>
    </rPh>
    <rPh sb="2" eb="4">
      <t>イガイシ</t>
    </rPh>
    <rPh sb="5" eb="7">
      <t>シセツ</t>
    </rPh>
    <phoneticPr fontId="3"/>
  </si>
  <si>
    <t>平成7年</t>
    <rPh sb="0" eb="2">
      <t>ヘイセイネ</t>
    </rPh>
    <phoneticPr fontId="3"/>
  </si>
  <si>
    <t>平成12年</t>
    <rPh sb="0" eb="2">
      <t>ヘイセイネ</t>
    </rPh>
    <phoneticPr fontId="3"/>
  </si>
  <si>
    <t>平成17年</t>
    <rPh sb="0" eb="2">
      <t>ヘイセイネ</t>
    </rPh>
    <phoneticPr fontId="3"/>
  </si>
  <si>
    <t>平成22年</t>
    <rPh sb="0" eb="2">
      <t>ヘイセイネ</t>
    </rPh>
    <phoneticPr fontId="3"/>
  </si>
  <si>
    <t>平成27年</t>
    <rPh sb="0" eb="2">
      <t>ヘイセイネ</t>
    </rPh>
    <phoneticPr fontId="3"/>
  </si>
  <si>
    <t>令和2年</t>
    <rPh sb="0" eb="2">
      <t>レイワ</t>
    </rPh>
    <phoneticPr fontId="3"/>
  </si>
  <si>
    <t>資料：国勢調査</t>
  </si>
  <si>
    <t>１２８.住宅の種類・所有関係別世帯数・世帯人員・面積等</t>
    <rPh sb="4" eb="6">
      <t>ジュウタクシ</t>
    </rPh>
    <rPh sb="7" eb="9">
      <t>シュルイシ</t>
    </rPh>
    <rPh sb="10" eb="12">
      <t>ショユウカ</t>
    </rPh>
    <rPh sb="12" eb="14">
      <t>カンケイベ</t>
    </rPh>
    <rPh sb="14" eb="15">
      <t>ベツセ</t>
    </rPh>
    <rPh sb="15" eb="18">
      <t>セタイスウセ</t>
    </rPh>
    <rPh sb="19" eb="21">
      <t>セタイジ</t>
    </rPh>
    <rPh sb="21" eb="23">
      <t>ジンインメ</t>
    </rPh>
    <rPh sb="24" eb="26">
      <t>メンセキト</t>
    </rPh>
    <rPh sb="26" eb="27">
      <t>トウ</t>
    </rPh>
    <phoneticPr fontId="3"/>
  </si>
  <si>
    <t>（平成30年10月1日）</t>
    <rPh sb="1" eb="3">
      <t>ヘイセイネ</t>
    </rPh>
    <rPh sb="5" eb="6">
      <t>ネンガ</t>
    </rPh>
    <rPh sb="8" eb="9">
      <t>ガツニ</t>
    </rPh>
    <rPh sb="10" eb="11">
      <t>ニチ</t>
    </rPh>
    <phoneticPr fontId="3"/>
  </si>
  <si>
    <t>住宅の種類
住宅の所有の関係</t>
    <rPh sb="0" eb="2">
      <t>ジュウタクシ</t>
    </rPh>
    <rPh sb="3" eb="5">
      <t>シュルイジ</t>
    </rPh>
    <rPh sb="6" eb="8">
      <t>ジュウタクシ</t>
    </rPh>
    <rPh sb="9" eb="11">
      <t>ショユウカ</t>
    </rPh>
    <rPh sb="12" eb="14">
      <t>カンケイ</t>
    </rPh>
    <phoneticPr fontId="3"/>
  </si>
  <si>
    <t>住宅数</t>
    <rPh sb="0" eb="2">
      <t>ジュウタクスウ</t>
    </rPh>
    <phoneticPr fontId="3"/>
  </si>
  <si>
    <t>世帯数</t>
    <rPh sb="0" eb="2">
      <t>セタイスウ</t>
    </rPh>
    <phoneticPr fontId="3"/>
  </si>
  <si>
    <t>世帯人員</t>
    <rPh sb="0" eb="2">
      <t>セタイジ</t>
    </rPh>
    <rPh sb="2" eb="4">
      <t>ジンイン</t>
    </rPh>
    <phoneticPr fontId="3"/>
  </si>
  <si>
    <t>1住宅当たり居住室数</t>
    <rPh sb="1" eb="3">
      <t>ジュウタクア</t>
    </rPh>
    <rPh sb="3" eb="4">
      <t>アキ</t>
    </rPh>
    <rPh sb="6" eb="9">
      <t>キョジュウシツス</t>
    </rPh>
    <rPh sb="9" eb="10">
      <t>スウ</t>
    </rPh>
    <phoneticPr fontId="3"/>
  </si>
  <si>
    <t>1住宅当たり居住室の畳数</t>
    <rPh sb="1" eb="3">
      <t>ジュウタクア</t>
    </rPh>
    <rPh sb="3" eb="4">
      <t>アキ</t>
    </rPh>
    <rPh sb="6" eb="9">
      <t>キョジュウシツジ</t>
    </rPh>
    <rPh sb="10" eb="12">
      <t>ジョウスウ</t>
    </rPh>
    <phoneticPr fontId="3"/>
  </si>
  <si>
    <t>1住宅当たり延べ面積</t>
    <rPh sb="1" eb="3">
      <t>ジュウタクア</t>
    </rPh>
    <rPh sb="3" eb="4">
      <t>アノ</t>
    </rPh>
    <rPh sb="6" eb="7">
      <t>ノメ</t>
    </rPh>
    <rPh sb="8" eb="10">
      <t>メンセキ</t>
    </rPh>
    <phoneticPr fontId="3"/>
  </si>
  <si>
    <t>住宅の1人当たり居住室の畳数</t>
    <rPh sb="0" eb="2">
      <t>ジュウタクニ</t>
    </rPh>
    <rPh sb="4" eb="5">
      <t>ニンア</t>
    </rPh>
    <rPh sb="5" eb="6">
      <t>アキ</t>
    </rPh>
    <rPh sb="8" eb="11">
      <t>キョジュウシツジ</t>
    </rPh>
    <rPh sb="12" eb="14">
      <t>ジョウスウ</t>
    </rPh>
    <phoneticPr fontId="3"/>
  </si>
  <si>
    <t>1室当たり人員</t>
    <rPh sb="1" eb="2">
      <t>シツア</t>
    </rPh>
    <rPh sb="2" eb="3">
      <t>アジ</t>
    </rPh>
    <rPh sb="5" eb="7">
      <t>ジンイン</t>
    </rPh>
    <phoneticPr fontId="3"/>
  </si>
  <si>
    <t>専用住宅</t>
    <rPh sb="0" eb="2">
      <t>センヨウジ</t>
    </rPh>
    <rPh sb="2" eb="4">
      <t>ジュウタク</t>
    </rPh>
    <phoneticPr fontId="3"/>
  </si>
  <si>
    <t>　持ち家</t>
    <rPh sb="1" eb="2">
      <t>モイ</t>
    </rPh>
    <rPh sb="3" eb="4">
      <t>イエ</t>
    </rPh>
    <phoneticPr fontId="3"/>
  </si>
  <si>
    <t>　公営の借家</t>
    <rPh sb="1" eb="3">
      <t>コウエイシ</t>
    </rPh>
    <rPh sb="4" eb="6">
      <t>シャクヤ</t>
    </rPh>
    <phoneticPr fontId="3"/>
  </si>
  <si>
    <t>　民営借家</t>
    <rPh sb="1" eb="3">
      <t>ミンエイシ</t>
    </rPh>
    <rPh sb="3" eb="5">
      <t>シャクヤ</t>
    </rPh>
    <phoneticPr fontId="3"/>
  </si>
  <si>
    <t>　給与住宅</t>
    <rPh sb="1" eb="3">
      <t>キュウヨジ</t>
    </rPh>
    <rPh sb="3" eb="5">
      <t>ジュウタク</t>
    </rPh>
    <phoneticPr fontId="3"/>
  </si>
  <si>
    <t>店舗その他の併用住宅</t>
    <rPh sb="0" eb="2">
      <t>テンポタ</t>
    </rPh>
    <rPh sb="4" eb="5">
      <t>タヘ</t>
    </rPh>
    <rPh sb="6" eb="8">
      <t>ヘイヨウジ</t>
    </rPh>
    <rPh sb="8" eb="10">
      <t>ジュウタク</t>
    </rPh>
    <phoneticPr fontId="3"/>
  </si>
  <si>
    <t>　借家</t>
    <rPh sb="1" eb="3">
      <t>シャクヤ</t>
    </rPh>
    <phoneticPr fontId="3"/>
  </si>
  <si>
    <t>※数値は四捨五入されているため、総数と内訳の合計は必ずしも一致しない。
※統計表の「総数」には、「不詳」の数を含む。
※標本調査による推計値のため、標本誤差を含んでいる。</t>
    <rPh sb="1" eb="3">
      <t>スウチシ</t>
    </rPh>
    <rPh sb="4" eb="8">
      <t>シシャゴニュウソ</t>
    </rPh>
    <rPh sb="16" eb="18">
      <t>ソウスウウ</t>
    </rPh>
    <rPh sb="19" eb="21">
      <t>ウチワケゴ</t>
    </rPh>
    <rPh sb="22" eb="24">
      <t>ゴウケイカ</t>
    </rPh>
    <rPh sb="25" eb="26">
      <t>カナライ</t>
    </rPh>
    <rPh sb="29" eb="31">
      <t>イッチト</t>
    </rPh>
    <rPh sb="37" eb="40">
      <t>トウケイヒョウソ</t>
    </rPh>
    <rPh sb="42" eb="44">
      <t>ソウスウフ</t>
    </rPh>
    <rPh sb="49" eb="51">
      <t>フショウカ</t>
    </rPh>
    <rPh sb="53" eb="54">
      <t>カズフ</t>
    </rPh>
    <rPh sb="55" eb="56">
      <t>フクヒ</t>
    </rPh>
    <rPh sb="60" eb="62">
      <t>ヒョウホンチ</t>
    </rPh>
    <rPh sb="62" eb="64">
      <t>チョウサス</t>
    </rPh>
    <rPh sb="67" eb="70">
      <t>スイケイチヒ</t>
    </rPh>
    <rPh sb="74" eb="76">
      <t>ヒョウホンゴ</t>
    </rPh>
    <rPh sb="76" eb="78">
      <t>ゴサフ</t>
    </rPh>
    <rPh sb="79" eb="80">
      <t>フク</t>
    </rPh>
    <phoneticPr fontId="3"/>
  </si>
  <si>
    <t>資料：住宅・土地統計調査</t>
    <rPh sb="0" eb="2">
      <t>シリョウジ</t>
    </rPh>
    <rPh sb="3" eb="5">
      <t>ジュウタクト</t>
    </rPh>
    <rPh sb="6" eb="8">
      <t>トチト</t>
    </rPh>
    <rPh sb="8" eb="10">
      <t>トウケイチ</t>
    </rPh>
    <rPh sb="10" eb="12">
      <t>チョウサ</t>
    </rPh>
    <phoneticPr fontId="3"/>
  </si>
  <si>
    <t>１２９．住居の建て方・所有関係別一般世帯及び人員</t>
  </si>
  <si>
    <t>（令和2年10月1日）</t>
    <rPh sb="1" eb="3">
      <t>レイワ</t>
    </rPh>
    <rPh sb="4" eb="5">
      <t>ネンガ</t>
    </rPh>
    <rPh sb="7" eb="8">
      <t>ガツニ</t>
    </rPh>
    <rPh sb="9" eb="10">
      <t>ニチ</t>
    </rPh>
    <phoneticPr fontId="3"/>
  </si>
  <si>
    <t>住宅の所有の関係</t>
    <rPh sb="0" eb="2">
      <t>ジュウタクシ</t>
    </rPh>
    <rPh sb="3" eb="5">
      <t>ショユウカ</t>
    </rPh>
    <rPh sb="6" eb="8">
      <t>カンケイ</t>
    </rPh>
    <phoneticPr fontId="3"/>
  </si>
  <si>
    <t>一戸建</t>
    <rPh sb="0" eb="2">
      <t>イッコダ</t>
    </rPh>
    <rPh sb="2" eb="3">
      <t>ダ</t>
    </rPh>
    <phoneticPr fontId="3"/>
  </si>
  <si>
    <t>長屋建</t>
    <rPh sb="0" eb="2">
      <t>ナガヤダ</t>
    </rPh>
    <rPh sb="2" eb="3">
      <t>ダ</t>
    </rPh>
    <phoneticPr fontId="3"/>
  </si>
  <si>
    <t>共同住宅</t>
    <rPh sb="0" eb="2">
      <t>キョウドウジ</t>
    </rPh>
    <rPh sb="2" eb="4">
      <t>ジュウタク</t>
    </rPh>
    <phoneticPr fontId="3"/>
  </si>
  <si>
    <t>その他</t>
    <rPh sb="2" eb="3">
      <t>タ</t>
    </rPh>
    <phoneticPr fontId="3"/>
  </si>
  <si>
    <t>1・2階建</t>
    <rPh sb="3" eb="5">
      <t>カイダ</t>
    </rPh>
    <phoneticPr fontId="3"/>
  </si>
  <si>
    <t>3～5階建</t>
    <rPh sb="3" eb="5">
      <t>カイダ</t>
    </rPh>
    <phoneticPr fontId="3"/>
  </si>
  <si>
    <t>6階建以上</t>
    <rPh sb="1" eb="3">
      <t>カイダイ</t>
    </rPh>
    <rPh sb="3" eb="5">
      <t>イジョウ</t>
    </rPh>
    <phoneticPr fontId="3"/>
  </si>
  <si>
    <t>一般世帯数</t>
    <rPh sb="0" eb="2">
      <t>イッパンセ</t>
    </rPh>
    <rPh sb="2" eb="4">
      <t>セタイス</t>
    </rPh>
    <rPh sb="4" eb="5">
      <t>スウ</t>
    </rPh>
    <phoneticPr fontId="3"/>
  </si>
  <si>
    <t>　住宅に住む一般世帯</t>
    <rPh sb="1" eb="3">
      <t>ジュウタクス</t>
    </rPh>
    <rPh sb="4" eb="5">
      <t>スイ</t>
    </rPh>
    <rPh sb="6" eb="8">
      <t>イッパンセ</t>
    </rPh>
    <rPh sb="8" eb="10">
      <t>セタイ</t>
    </rPh>
    <phoneticPr fontId="3"/>
  </si>
  <si>
    <t>　　主世帯</t>
    <rPh sb="2" eb="3">
      <t>シュセ</t>
    </rPh>
    <rPh sb="3" eb="5">
      <t>セタイ</t>
    </rPh>
    <phoneticPr fontId="3"/>
  </si>
  <si>
    <t>　　　持ち家</t>
    <rPh sb="3" eb="4">
      <t>モイ</t>
    </rPh>
    <rPh sb="5" eb="6">
      <t>イエ</t>
    </rPh>
    <phoneticPr fontId="3"/>
  </si>
  <si>
    <t>　　　公営・公社等の借家</t>
    <rPh sb="3" eb="5">
      <t>コウエイコ</t>
    </rPh>
    <rPh sb="6" eb="8">
      <t>コウシャト</t>
    </rPh>
    <rPh sb="8" eb="9">
      <t>トウシ</t>
    </rPh>
    <rPh sb="10" eb="12">
      <t>シャクヤ</t>
    </rPh>
    <phoneticPr fontId="3"/>
  </si>
  <si>
    <t>-</t>
    <phoneticPr fontId="3"/>
  </si>
  <si>
    <t>　　　民営の借家</t>
    <rPh sb="3" eb="5">
      <t>ミンエイシ</t>
    </rPh>
    <rPh sb="6" eb="8">
      <t>シャクヤ</t>
    </rPh>
    <phoneticPr fontId="3"/>
  </si>
  <si>
    <t>　　　給与住宅</t>
    <rPh sb="3" eb="5">
      <t>キュウヨジ</t>
    </rPh>
    <rPh sb="5" eb="7">
      <t>ジュウタク</t>
    </rPh>
    <phoneticPr fontId="3"/>
  </si>
  <si>
    <t>　　間借り</t>
    <rPh sb="2" eb="4">
      <t>マガ</t>
    </rPh>
    <phoneticPr fontId="3"/>
  </si>
  <si>
    <t>一般世帯人員</t>
    <rPh sb="0" eb="2">
      <t>イッパンセ</t>
    </rPh>
    <rPh sb="2" eb="4">
      <t>セタイジ</t>
    </rPh>
    <rPh sb="4" eb="6">
      <t>ジンイン</t>
    </rPh>
    <phoneticPr fontId="3"/>
  </si>
  <si>
    <t>１３０．施設等の種類別世帯数及び人員</t>
    <rPh sb="4" eb="7">
      <t>シセツトウシ</t>
    </rPh>
    <rPh sb="8" eb="10">
      <t>シュルイベ</t>
    </rPh>
    <rPh sb="10" eb="11">
      <t>ベツセ</t>
    </rPh>
    <rPh sb="11" eb="14">
      <t>セタイスウオ</t>
    </rPh>
    <rPh sb="14" eb="15">
      <t>オヨジ</t>
    </rPh>
    <rPh sb="16" eb="18">
      <t>ジンイン</t>
    </rPh>
    <phoneticPr fontId="3"/>
  </si>
  <si>
    <t>区分</t>
    <rPh sb="0" eb="1">
      <t>クブン</t>
    </rPh>
    <phoneticPr fontId="3"/>
  </si>
  <si>
    <t>寮・寄宿舎の
学生・生徒</t>
    <rPh sb="0" eb="1">
      <t>リョウキ</t>
    </rPh>
    <rPh sb="2" eb="5">
      <t>キシュクシャガ</t>
    </rPh>
    <rPh sb="7" eb="9">
      <t>ガクセイセ</t>
    </rPh>
    <rPh sb="10" eb="12">
      <t>セイト</t>
    </rPh>
    <phoneticPr fontId="3"/>
  </si>
  <si>
    <t>病院療養所の
入院者</t>
    <rPh sb="0" eb="2">
      <t>ビョウインリ</t>
    </rPh>
    <rPh sb="2" eb="4">
      <t>リョウヨウジ</t>
    </rPh>
    <rPh sb="4" eb="5">
      <t>ジョニ</t>
    </rPh>
    <rPh sb="7" eb="10">
      <t>ニュウインシャ</t>
    </rPh>
    <phoneticPr fontId="3"/>
  </si>
  <si>
    <t>社会施設の
入所者</t>
    <rPh sb="0" eb="2">
      <t>シャカイシ</t>
    </rPh>
    <rPh sb="2" eb="4">
      <t>シセツニ</t>
    </rPh>
    <rPh sb="6" eb="9">
      <t>ニュウショシャ</t>
    </rPh>
    <phoneticPr fontId="3"/>
  </si>
  <si>
    <t>自衛隊営舎内
居住者</t>
    <rPh sb="0" eb="3">
      <t>ジエイタイエ</t>
    </rPh>
    <rPh sb="3" eb="5">
      <t>エイシャナ</t>
    </rPh>
    <rPh sb="5" eb="6">
      <t>ナイキ</t>
    </rPh>
    <rPh sb="7" eb="10">
      <t>キョジュウシャ</t>
    </rPh>
    <phoneticPr fontId="3"/>
  </si>
  <si>
    <t>矯正施設の
入所者</t>
    <rPh sb="0" eb="2">
      <t>キョウセイシ</t>
    </rPh>
    <rPh sb="2" eb="4">
      <t>シセツニ</t>
    </rPh>
    <rPh sb="6" eb="9">
      <t>ニュウショシャ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</si>
</sst>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);[Red]\(#,##0\)"/>
    <numFmt numFmtId="178" formatCode="0_);[Red]\(0\)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78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right" vertical="top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vertical="center"/>
    </xf>
    <xf numFmtId="176" fontId="4" fillId="0" borderId="2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top"/>
    </xf>
    <xf numFmtId="0" fontId="0" fillId="0" borderId="9" xfId="0" applyFont="1" applyFill="1" applyBorder="1" applyAlignment="1">
      <alignment horizontal="left" vertical="top"/>
    </xf>
    <xf numFmtId="0" fontId="0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right" vertical="top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vertical="top"/>
    </xf>
    <xf numFmtId="58" fontId="4" fillId="0" borderId="0" xfId="0" applyNumberFormat="1" applyFont="1" applyFill="1" applyAlignment="1">
      <alignment horizontal="right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38" fontId="4" fillId="0" borderId="2" xfId="1" applyFont="1" applyFill="1" applyBorder="1" applyAlignment="1">
      <alignment horizontal="right" vertical="center" wrapText="1"/>
    </xf>
    <xf numFmtId="38" fontId="4" fillId="0" borderId="2" xfId="1" applyFont="1" applyFill="1" applyBorder="1" applyAlignment="1">
      <alignment horizontal="right" vertical="center"/>
    </xf>
    <xf numFmtId="40" fontId="4" fillId="0" borderId="2" xfId="1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vertical="center"/>
    </xf>
    <xf numFmtId="38" fontId="4" fillId="0" borderId="2" xfId="1" applyFont="1" applyFill="1" applyBorder="1" applyAlignment="1">
      <alignment vertical="center"/>
    </xf>
    <xf numFmtId="2" fontId="4" fillId="0" borderId="2" xfId="0" applyNumberFormat="1" applyFont="1" applyFill="1" applyBorder="1" applyAlignment="1">
      <alignment vertical="center"/>
    </xf>
    <xf numFmtId="0" fontId="0" fillId="0" borderId="9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4" fillId="0" borderId="0" xfId="0" applyFont="1" applyFill="1" applyAlignment="1">
      <alignment horizontal="right" vertical="top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177" fontId="2" fillId="0" borderId="8" xfId="0" applyNumberFormat="1" applyFont="1" applyFill="1" applyBorder="1" applyAlignment="1">
      <alignment vertical="center"/>
    </xf>
    <xf numFmtId="177" fontId="2" fillId="0" borderId="8" xfId="0" applyNumberFormat="1" applyFont="1" applyFill="1" applyBorder="1" applyAlignment="1">
      <alignment horizontal="right" vertical="center"/>
    </xf>
    <xf numFmtId="177" fontId="2" fillId="0" borderId="8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left" vertical="center"/>
    </xf>
    <xf numFmtId="177" fontId="4" fillId="0" borderId="2" xfId="0" applyNumberFormat="1" applyFont="1" applyFill="1" applyBorder="1" applyAlignment="1">
      <alignment horizontal="right" vertical="center"/>
    </xf>
    <xf numFmtId="177" fontId="2" fillId="0" borderId="8" xfId="0" applyNumberFormat="1" applyFont="1" applyFill="1" applyBorder="1" applyAlignment="1">
      <alignment horizontal="center" vertical="center"/>
    </xf>
    <xf numFmtId="177" fontId="2" fillId="0" borderId="8" xfId="0" applyNumberFormat="1" applyFont="1" applyFill="1" applyBorder="1" applyAlignment="1">
      <alignment horizontal="center" vertical="center" wrapText="1"/>
    </xf>
    <xf numFmtId="178" fontId="4" fillId="0" borderId="2" xfId="0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showGridLines="0" tabSelected="1" zoomScaleNormal="100" workbookViewId="0">
      <selection activeCell="C8" sqref="C8"/>
    </sheetView>
  </sheetViews>
  <sheetFormatPr defaultRowHeight="13.5" x14ac:dyDescent="0.15"/>
  <cols>
    <col min="1" max="1" width="12.5" style="22" customWidth="1"/>
    <col min="2" max="7" width="13.75" style="22" customWidth="1"/>
    <col min="8" max="9" width="16.25" style="22" customWidth="1"/>
    <col min="10" max="14" width="9.375" style="22" customWidth="1"/>
    <col min="15" max="16384" width="9" style="22"/>
  </cols>
  <sheetData>
    <row r="1" spans="1:9" s="2" customFormat="1" ht="17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17.25" x14ac:dyDescent="0.15">
      <c r="A2" s="1"/>
      <c r="B2" s="1"/>
      <c r="C2" s="3"/>
      <c r="D2" s="1"/>
      <c r="E2" s="4"/>
      <c r="G2" s="5"/>
      <c r="H2" s="5"/>
      <c r="I2" s="5" t="s">
        <v>1</v>
      </c>
    </row>
    <row r="3" spans="1:9" s="2" customFormat="1" ht="45" customHeight="1" x14ac:dyDescent="0.15">
      <c r="A3" s="6" t="s">
        <v>2</v>
      </c>
      <c r="B3" s="7" t="s">
        <v>3</v>
      </c>
      <c r="C3" s="7" t="s">
        <v>4</v>
      </c>
      <c r="D3" s="8" t="s">
        <v>5</v>
      </c>
      <c r="E3" s="9"/>
      <c r="F3" s="8" t="s">
        <v>6</v>
      </c>
      <c r="G3" s="10"/>
      <c r="H3" s="10"/>
      <c r="I3" s="9"/>
    </row>
    <row r="4" spans="1:9" s="2" customFormat="1" ht="30" customHeight="1" x14ac:dyDescent="0.15">
      <c r="A4" s="6"/>
      <c r="B4" s="11"/>
      <c r="C4" s="11"/>
      <c r="D4" s="12" t="s">
        <v>7</v>
      </c>
      <c r="E4" s="12" t="s">
        <v>8</v>
      </c>
      <c r="F4" s="12" t="s">
        <v>9</v>
      </c>
      <c r="G4" s="12" t="s">
        <v>7</v>
      </c>
      <c r="H4" s="13" t="s">
        <v>8</v>
      </c>
      <c r="I4" s="9"/>
    </row>
    <row r="5" spans="1:9" s="2" customFormat="1" ht="30" customHeight="1" x14ac:dyDescent="0.15">
      <c r="A5" s="6"/>
      <c r="B5" s="14"/>
      <c r="C5" s="14"/>
      <c r="D5" s="14"/>
      <c r="E5" s="14"/>
      <c r="F5" s="14"/>
      <c r="G5" s="14"/>
      <c r="H5" s="15" t="s">
        <v>10</v>
      </c>
      <c r="I5" s="15" t="s">
        <v>11</v>
      </c>
    </row>
    <row r="6" spans="1:9" s="2" customFormat="1" ht="30" customHeight="1" x14ac:dyDescent="0.15">
      <c r="A6" s="16" t="s">
        <v>12</v>
      </c>
      <c r="B6" s="17">
        <f t="shared" ref="B6:B12" si="0">C6+E6+F6</f>
        <v>625540</v>
      </c>
      <c r="C6" s="17">
        <v>7839</v>
      </c>
      <c r="D6" s="18" t="s">
        <v>13</v>
      </c>
      <c r="E6" s="17">
        <v>69574</v>
      </c>
      <c r="F6" s="17">
        <v>548127</v>
      </c>
      <c r="G6" s="17">
        <v>177944</v>
      </c>
      <c r="H6" s="17">
        <v>5278</v>
      </c>
      <c r="I6" s="17">
        <v>364905</v>
      </c>
    </row>
    <row r="7" spans="1:9" s="2" customFormat="1" ht="30" customHeight="1" x14ac:dyDescent="0.15">
      <c r="A7" s="16" t="s">
        <v>14</v>
      </c>
      <c r="B7" s="19">
        <f t="shared" si="0"/>
        <v>625546</v>
      </c>
      <c r="C7" s="17">
        <v>7839</v>
      </c>
      <c r="D7" s="20" t="s">
        <v>13</v>
      </c>
      <c r="E7" s="19">
        <v>69574</v>
      </c>
      <c r="F7" s="19">
        <v>548133</v>
      </c>
      <c r="G7" s="19">
        <v>177165</v>
      </c>
      <c r="H7" s="19">
        <v>5227</v>
      </c>
      <c r="I7" s="19">
        <v>365741</v>
      </c>
    </row>
    <row r="8" spans="1:9" s="2" customFormat="1" ht="30" customHeight="1" x14ac:dyDescent="0.15">
      <c r="A8" s="16" t="s">
        <v>15</v>
      </c>
      <c r="B8" s="17">
        <f t="shared" si="0"/>
        <v>625690</v>
      </c>
      <c r="C8" s="17">
        <v>7839</v>
      </c>
      <c r="D8" s="18" t="s">
        <v>13</v>
      </c>
      <c r="E8" s="17">
        <v>69574</v>
      </c>
      <c r="F8" s="19">
        <v>548277</v>
      </c>
      <c r="G8" s="17">
        <v>176748</v>
      </c>
      <c r="H8" s="17">
        <v>5224</v>
      </c>
      <c r="I8" s="17">
        <v>366305</v>
      </c>
    </row>
    <row r="9" spans="1:9" s="2" customFormat="1" ht="30" customHeight="1" x14ac:dyDescent="0.15">
      <c r="A9" s="16" t="s">
        <v>16</v>
      </c>
      <c r="B9" s="17">
        <f t="shared" si="0"/>
        <v>625646</v>
      </c>
      <c r="C9" s="17">
        <v>7839</v>
      </c>
      <c r="D9" s="18" t="s">
        <v>13</v>
      </c>
      <c r="E9" s="17">
        <v>69574</v>
      </c>
      <c r="F9" s="19">
        <v>548233</v>
      </c>
      <c r="G9" s="17">
        <v>176472</v>
      </c>
      <c r="H9" s="17">
        <v>5196</v>
      </c>
      <c r="I9" s="17">
        <v>366566</v>
      </c>
    </row>
    <row r="10" spans="1:9" s="2" customFormat="1" ht="30" customHeight="1" x14ac:dyDescent="0.15">
      <c r="A10" s="16" t="s">
        <v>17</v>
      </c>
      <c r="B10" s="17">
        <f t="shared" si="0"/>
        <v>625698</v>
      </c>
      <c r="C10" s="17">
        <v>7839</v>
      </c>
      <c r="D10" s="18" t="s">
        <v>13</v>
      </c>
      <c r="E10" s="17">
        <v>69574</v>
      </c>
      <c r="F10" s="17">
        <v>548285</v>
      </c>
      <c r="G10" s="17">
        <v>176269</v>
      </c>
      <c r="H10" s="17">
        <v>5068</v>
      </c>
      <c r="I10" s="17">
        <v>366942</v>
      </c>
    </row>
    <row r="11" spans="1:9" s="2" customFormat="1" ht="30" customHeight="1" x14ac:dyDescent="0.15">
      <c r="A11" s="16" t="s">
        <v>18</v>
      </c>
      <c r="B11" s="17">
        <f t="shared" si="0"/>
        <v>625216</v>
      </c>
      <c r="C11" s="17">
        <v>7839</v>
      </c>
      <c r="D11" s="18" t="s">
        <v>13</v>
      </c>
      <c r="E11" s="17">
        <v>69574</v>
      </c>
      <c r="F11" s="17">
        <v>547803</v>
      </c>
      <c r="G11" s="17">
        <v>174413</v>
      </c>
      <c r="H11" s="17">
        <v>4757</v>
      </c>
      <c r="I11" s="17">
        <v>368633</v>
      </c>
    </row>
    <row r="12" spans="1:9" s="2" customFormat="1" ht="30" customHeight="1" x14ac:dyDescent="0.15">
      <c r="A12" s="16" t="s">
        <v>19</v>
      </c>
      <c r="B12" s="17">
        <f t="shared" si="0"/>
        <v>625082</v>
      </c>
      <c r="C12" s="17">
        <v>7839</v>
      </c>
      <c r="D12" s="18" t="s">
        <v>13</v>
      </c>
      <c r="E12" s="17">
        <v>69574</v>
      </c>
      <c r="F12" s="17">
        <v>547669</v>
      </c>
      <c r="G12" s="17">
        <v>174285</v>
      </c>
      <c r="H12" s="17">
        <v>4757</v>
      </c>
      <c r="I12" s="17">
        <v>368627</v>
      </c>
    </row>
    <row r="13" spans="1:9" s="2" customFormat="1" ht="30" customHeight="1" x14ac:dyDescent="0.15">
      <c r="A13" s="16" t="s">
        <v>20</v>
      </c>
      <c r="B13" s="17">
        <f>C13+E13+F13</f>
        <v>624641.31000000006</v>
      </c>
      <c r="C13" s="17">
        <v>7839</v>
      </c>
      <c r="D13" s="18" t="s">
        <v>13</v>
      </c>
      <c r="E13" s="17">
        <v>69519.399999999994</v>
      </c>
      <c r="F13" s="17">
        <v>547282.91</v>
      </c>
      <c r="G13" s="17">
        <v>173588.23</v>
      </c>
      <c r="H13" s="17">
        <v>4739.78</v>
      </c>
      <c r="I13" s="17">
        <v>368954.9</v>
      </c>
    </row>
    <row r="14" spans="1:9" s="2" customFormat="1" ht="30" customHeight="1" x14ac:dyDescent="0.15">
      <c r="A14" s="16" t="s">
        <v>21</v>
      </c>
      <c r="B14" s="17">
        <f>C14+E14+F14</f>
        <v>624639.75</v>
      </c>
      <c r="C14" s="17">
        <v>7839</v>
      </c>
      <c r="D14" s="18" t="s">
        <v>13</v>
      </c>
      <c r="E14" s="17">
        <v>69487.199999999997</v>
      </c>
      <c r="F14" s="17">
        <v>547313.55000000005</v>
      </c>
      <c r="G14" s="17">
        <v>173040.52000000002</v>
      </c>
      <c r="H14" s="17">
        <v>4741.74</v>
      </c>
      <c r="I14" s="17">
        <v>369531.29</v>
      </c>
    </row>
    <row r="15" spans="1:9" s="2" customFormat="1" ht="30" customHeight="1" x14ac:dyDescent="0.15">
      <c r="A15" s="16" t="s">
        <v>22</v>
      </c>
      <c r="B15" s="17">
        <f>C15+E15+F15</f>
        <v>624585.49</v>
      </c>
      <c r="C15" s="17">
        <v>7839</v>
      </c>
      <c r="D15" s="18" t="s">
        <v>13</v>
      </c>
      <c r="E15" s="17">
        <v>69487.199999999997</v>
      </c>
      <c r="F15" s="17">
        <v>547259.29</v>
      </c>
      <c r="G15" s="17">
        <v>172909.41</v>
      </c>
      <c r="H15" s="17">
        <v>4689.26</v>
      </c>
      <c r="I15" s="17">
        <v>369660.62</v>
      </c>
    </row>
    <row r="16" spans="1:9" ht="30" customHeight="1" x14ac:dyDescent="0.15">
      <c r="A16" s="21"/>
      <c r="B16" s="21"/>
      <c r="C16" s="21"/>
      <c r="D16" s="21"/>
      <c r="E16" s="21"/>
      <c r="F16" s="21"/>
      <c r="H16" s="23"/>
      <c r="I16" s="24" t="s">
        <v>23</v>
      </c>
    </row>
  </sheetData>
  <mergeCells count="10">
    <mergeCell ref="A3:A5"/>
    <mergeCell ref="B3:B5"/>
    <mergeCell ref="C3:C5"/>
    <mergeCell ref="D3:E3"/>
    <mergeCell ref="F3:I3"/>
    <mergeCell ref="D4:D5"/>
    <mergeCell ref="E4:E5"/>
    <mergeCell ref="F4:F5"/>
    <mergeCell ref="G4:G5"/>
    <mergeCell ref="H4:I4"/>
  </mergeCells>
  <phoneticPr fontId="3"/>
  <pageMargins left="0.7" right="0.7" top="0.75" bottom="0.75" header="0.3" footer="0.3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showGridLines="0" zoomScaleNormal="100" workbookViewId="0">
      <selection activeCell="C8" sqref="C8"/>
    </sheetView>
  </sheetViews>
  <sheetFormatPr defaultRowHeight="17.25" x14ac:dyDescent="0.15"/>
  <cols>
    <col min="1" max="1" width="17.5" style="1" customWidth="1"/>
    <col min="2" max="7" width="18.75" style="1" customWidth="1"/>
    <col min="8" max="16384" width="9" style="1"/>
  </cols>
  <sheetData>
    <row r="1" spans="1:7" x14ac:dyDescent="0.15">
      <c r="A1" s="1" t="s">
        <v>24</v>
      </c>
    </row>
    <row r="2" spans="1:7" x14ac:dyDescent="0.15">
      <c r="C2" s="3"/>
      <c r="E2" s="5"/>
      <c r="F2" s="5"/>
      <c r="G2" s="5" t="s">
        <v>1</v>
      </c>
    </row>
    <row r="3" spans="1:7" ht="45" customHeight="1" x14ac:dyDescent="0.15">
      <c r="A3" s="13" t="s">
        <v>2</v>
      </c>
      <c r="B3" s="25" t="s">
        <v>25</v>
      </c>
      <c r="C3" s="6"/>
      <c r="D3" s="6" t="s">
        <v>26</v>
      </c>
      <c r="E3" s="6"/>
      <c r="F3" s="25" t="s">
        <v>27</v>
      </c>
      <c r="G3" s="6"/>
    </row>
    <row r="4" spans="1:7" ht="45" customHeight="1" x14ac:dyDescent="0.15">
      <c r="A4" s="6"/>
      <c r="B4" s="26" t="s">
        <v>28</v>
      </c>
      <c r="C4" s="26" t="s">
        <v>29</v>
      </c>
      <c r="D4" s="26" t="s">
        <v>28</v>
      </c>
      <c r="E4" s="26" t="s">
        <v>29</v>
      </c>
      <c r="F4" s="26" t="s">
        <v>28</v>
      </c>
      <c r="G4" s="26" t="s">
        <v>29</v>
      </c>
    </row>
    <row r="5" spans="1:7" ht="30" customHeight="1" x14ac:dyDescent="0.15">
      <c r="A5" s="16" t="s">
        <v>12</v>
      </c>
      <c r="B5" s="27">
        <f t="shared" ref="B5:C14" si="0">D5+F5</f>
        <v>427</v>
      </c>
      <c r="C5" s="27">
        <f t="shared" si="0"/>
        <v>3992</v>
      </c>
      <c r="D5" s="27">
        <v>400</v>
      </c>
      <c r="E5" s="27">
        <v>3788</v>
      </c>
      <c r="F5" s="27">
        <v>27</v>
      </c>
      <c r="G5" s="27">
        <v>204</v>
      </c>
    </row>
    <row r="6" spans="1:7" ht="30" customHeight="1" x14ac:dyDescent="0.15">
      <c r="A6" s="16" t="s">
        <v>14</v>
      </c>
      <c r="B6" s="27">
        <f t="shared" si="0"/>
        <v>427</v>
      </c>
      <c r="C6" s="27">
        <f t="shared" si="0"/>
        <v>4165</v>
      </c>
      <c r="D6" s="27">
        <v>401</v>
      </c>
      <c r="E6" s="27">
        <v>3966</v>
      </c>
      <c r="F6" s="27">
        <v>26</v>
      </c>
      <c r="G6" s="27">
        <v>199</v>
      </c>
    </row>
    <row r="7" spans="1:7" ht="30" customHeight="1" x14ac:dyDescent="0.15">
      <c r="A7" s="16" t="s">
        <v>15</v>
      </c>
      <c r="B7" s="27">
        <f t="shared" si="0"/>
        <v>427</v>
      </c>
      <c r="C7" s="27">
        <f t="shared" si="0"/>
        <v>4165</v>
      </c>
      <c r="D7" s="27">
        <v>401</v>
      </c>
      <c r="E7" s="27">
        <v>3966</v>
      </c>
      <c r="F7" s="27">
        <v>26</v>
      </c>
      <c r="G7" s="27">
        <v>199</v>
      </c>
    </row>
    <row r="8" spans="1:7" ht="30" customHeight="1" x14ac:dyDescent="0.15">
      <c r="A8" s="16" t="s">
        <v>16</v>
      </c>
      <c r="B8" s="27">
        <f t="shared" si="0"/>
        <v>423</v>
      </c>
      <c r="C8" s="27">
        <f t="shared" si="0"/>
        <v>4153</v>
      </c>
      <c r="D8" s="27">
        <v>397</v>
      </c>
      <c r="E8" s="27">
        <v>3954</v>
      </c>
      <c r="F8" s="27">
        <v>26</v>
      </c>
      <c r="G8" s="27">
        <v>199</v>
      </c>
    </row>
    <row r="9" spans="1:7" ht="30" customHeight="1" x14ac:dyDescent="0.15">
      <c r="A9" s="16" t="s">
        <v>17</v>
      </c>
      <c r="B9" s="27">
        <f t="shared" si="0"/>
        <v>422</v>
      </c>
      <c r="C9" s="27">
        <f t="shared" si="0"/>
        <v>4057</v>
      </c>
      <c r="D9" s="27">
        <v>396</v>
      </c>
      <c r="E9" s="27">
        <v>3857</v>
      </c>
      <c r="F9" s="27">
        <v>26</v>
      </c>
      <c r="G9" s="27">
        <v>200</v>
      </c>
    </row>
    <row r="10" spans="1:7" ht="30" customHeight="1" x14ac:dyDescent="0.15">
      <c r="A10" s="16" t="s">
        <v>18</v>
      </c>
      <c r="B10" s="27">
        <f t="shared" si="0"/>
        <v>420</v>
      </c>
      <c r="C10" s="27">
        <f t="shared" si="0"/>
        <v>4077</v>
      </c>
      <c r="D10" s="27">
        <v>395</v>
      </c>
      <c r="E10" s="27">
        <v>3884</v>
      </c>
      <c r="F10" s="27">
        <v>25</v>
      </c>
      <c r="G10" s="27">
        <v>193</v>
      </c>
    </row>
    <row r="11" spans="1:7" ht="30" customHeight="1" x14ac:dyDescent="0.15">
      <c r="A11" s="16" t="s">
        <v>19</v>
      </c>
      <c r="B11" s="27">
        <f t="shared" si="0"/>
        <v>410</v>
      </c>
      <c r="C11" s="27">
        <f t="shared" si="0"/>
        <v>4035</v>
      </c>
      <c r="D11" s="27">
        <v>386</v>
      </c>
      <c r="E11" s="27">
        <v>3848</v>
      </c>
      <c r="F11" s="27">
        <v>24</v>
      </c>
      <c r="G11" s="27">
        <v>187</v>
      </c>
    </row>
    <row r="12" spans="1:7" ht="30" customHeight="1" x14ac:dyDescent="0.15">
      <c r="A12" s="16" t="s">
        <v>20</v>
      </c>
      <c r="B12" s="27">
        <f t="shared" si="0"/>
        <v>409</v>
      </c>
      <c r="C12" s="27">
        <f t="shared" si="0"/>
        <v>4149.8</v>
      </c>
      <c r="D12" s="27">
        <v>386</v>
      </c>
      <c r="E12" s="27">
        <v>3965.2</v>
      </c>
      <c r="F12" s="27">
        <v>23</v>
      </c>
      <c r="G12" s="27">
        <v>184.6</v>
      </c>
    </row>
    <row r="13" spans="1:7" ht="30" customHeight="1" x14ac:dyDescent="0.15">
      <c r="A13" s="16" t="s">
        <v>21</v>
      </c>
      <c r="B13" s="27">
        <f t="shared" si="0"/>
        <v>408</v>
      </c>
      <c r="C13" s="27">
        <f t="shared" si="0"/>
        <v>4178.3999999999996</v>
      </c>
      <c r="D13" s="27">
        <v>385</v>
      </c>
      <c r="E13" s="27">
        <v>3993.7999999999997</v>
      </c>
      <c r="F13" s="27">
        <v>23</v>
      </c>
      <c r="G13" s="27">
        <v>184.6</v>
      </c>
    </row>
    <row r="14" spans="1:7" ht="30" customHeight="1" x14ac:dyDescent="0.15">
      <c r="A14" s="16" t="s">
        <v>22</v>
      </c>
      <c r="B14" s="27">
        <f t="shared" si="0"/>
        <v>410</v>
      </c>
      <c r="C14" s="27">
        <f t="shared" si="0"/>
        <v>4037.4399999999996</v>
      </c>
      <c r="D14" s="27">
        <v>387</v>
      </c>
      <c r="E14" s="27">
        <v>3852.8399999999997</v>
      </c>
      <c r="F14" s="27">
        <v>23</v>
      </c>
      <c r="G14" s="27">
        <v>184.6</v>
      </c>
    </row>
    <row r="15" spans="1:7" ht="30" customHeight="1" x14ac:dyDescent="0.15">
      <c r="A15" s="28"/>
      <c r="B15" s="28"/>
      <c r="C15" s="28"/>
      <c r="D15" s="28"/>
      <c r="E15" s="28"/>
      <c r="G15" s="24" t="s">
        <v>23</v>
      </c>
    </row>
  </sheetData>
  <mergeCells count="4">
    <mergeCell ref="A3:A4"/>
    <mergeCell ref="B3:C3"/>
    <mergeCell ref="D3:E3"/>
    <mergeCell ref="F3:G3"/>
  </mergeCells>
  <phoneticPr fontId="3"/>
  <pageMargins left="0.7" right="0.7" top="0.75" bottom="0.75" header="0.3" footer="0.3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zoomScale="90" zoomScaleNormal="90" workbookViewId="0">
      <selection activeCell="C8" sqref="C8"/>
    </sheetView>
  </sheetViews>
  <sheetFormatPr defaultRowHeight="13.5" x14ac:dyDescent="0.15"/>
  <cols>
    <col min="1" max="1" width="28.75" style="22" customWidth="1"/>
    <col min="2" max="4" width="31.25" style="22" customWidth="1"/>
    <col min="5" max="5" width="13.125" style="22" customWidth="1"/>
    <col min="6" max="16384" width="9" style="22"/>
  </cols>
  <sheetData>
    <row r="1" spans="1:5" s="2" customFormat="1" ht="17.25" x14ac:dyDescent="0.15">
      <c r="A1" s="1" t="s">
        <v>30</v>
      </c>
      <c r="B1" s="1"/>
      <c r="C1" s="1"/>
      <c r="D1" s="1"/>
    </row>
    <row r="2" spans="1:5" s="2" customFormat="1" ht="17.25" x14ac:dyDescent="0.15">
      <c r="A2" s="1"/>
      <c r="B2" s="1"/>
      <c r="C2" s="3"/>
      <c r="D2" s="5" t="s">
        <v>31</v>
      </c>
      <c r="E2" s="29"/>
    </row>
    <row r="3" spans="1:5" s="2" customFormat="1" ht="60" customHeight="1" x14ac:dyDescent="0.15">
      <c r="A3" s="16" t="s">
        <v>32</v>
      </c>
      <c r="B3" s="16" t="s">
        <v>33</v>
      </c>
      <c r="C3" s="30" t="s">
        <v>34</v>
      </c>
      <c r="D3" s="30" t="s">
        <v>35</v>
      </c>
    </row>
    <row r="4" spans="1:5" s="2" customFormat="1" ht="30" customHeight="1" x14ac:dyDescent="0.15">
      <c r="A4" s="16" t="s">
        <v>12</v>
      </c>
      <c r="B4" s="17">
        <f t="shared" ref="B4:B13" si="0">C4+D4</f>
        <v>628</v>
      </c>
      <c r="C4" s="17">
        <v>248</v>
      </c>
      <c r="D4" s="17">
        <v>380</v>
      </c>
    </row>
    <row r="5" spans="1:5" s="2" customFormat="1" ht="30" customHeight="1" x14ac:dyDescent="0.15">
      <c r="A5" s="16" t="s">
        <v>14</v>
      </c>
      <c r="B5" s="17">
        <f t="shared" si="0"/>
        <v>622</v>
      </c>
      <c r="C5" s="17">
        <v>242</v>
      </c>
      <c r="D5" s="17">
        <v>380</v>
      </c>
    </row>
    <row r="6" spans="1:5" s="2" customFormat="1" ht="30" customHeight="1" x14ac:dyDescent="0.15">
      <c r="A6" s="16" t="s">
        <v>15</v>
      </c>
      <c r="B6" s="17">
        <f t="shared" si="0"/>
        <v>618</v>
      </c>
      <c r="C6" s="17">
        <v>238</v>
      </c>
      <c r="D6" s="17">
        <v>380</v>
      </c>
    </row>
    <row r="7" spans="1:5" s="2" customFormat="1" ht="30" customHeight="1" x14ac:dyDescent="0.15">
      <c r="A7" s="16" t="s">
        <v>16</v>
      </c>
      <c r="B7" s="17">
        <f t="shared" si="0"/>
        <v>608</v>
      </c>
      <c r="C7" s="17">
        <v>228</v>
      </c>
      <c r="D7" s="17">
        <v>380</v>
      </c>
    </row>
    <row r="8" spans="1:5" s="2" customFormat="1" ht="30" customHeight="1" x14ac:dyDescent="0.15">
      <c r="A8" s="16" t="s">
        <v>17</v>
      </c>
      <c r="B8" s="17">
        <f t="shared" si="0"/>
        <v>630</v>
      </c>
      <c r="C8" s="17">
        <v>250</v>
      </c>
      <c r="D8" s="17">
        <v>380</v>
      </c>
    </row>
    <row r="9" spans="1:5" s="2" customFormat="1" ht="30" customHeight="1" x14ac:dyDescent="0.15">
      <c r="A9" s="16" t="s">
        <v>18</v>
      </c>
      <c r="B9" s="17">
        <f t="shared" si="0"/>
        <v>608</v>
      </c>
      <c r="C9" s="17">
        <v>228</v>
      </c>
      <c r="D9" s="17">
        <v>380</v>
      </c>
    </row>
    <row r="10" spans="1:5" s="2" customFormat="1" ht="30" customHeight="1" x14ac:dyDescent="0.15">
      <c r="A10" s="16" t="s">
        <v>36</v>
      </c>
      <c r="B10" s="17">
        <f t="shared" si="0"/>
        <v>611</v>
      </c>
      <c r="C10" s="17">
        <v>231</v>
      </c>
      <c r="D10" s="17">
        <v>380</v>
      </c>
    </row>
    <row r="11" spans="1:5" s="2" customFormat="1" ht="30" customHeight="1" x14ac:dyDescent="0.15">
      <c r="A11" s="16" t="s">
        <v>37</v>
      </c>
      <c r="B11" s="17">
        <f>C11+D11</f>
        <v>613</v>
      </c>
      <c r="C11" s="17">
        <v>233</v>
      </c>
      <c r="D11" s="17">
        <v>380</v>
      </c>
    </row>
    <row r="12" spans="1:5" s="2" customFormat="1" ht="30" customHeight="1" x14ac:dyDescent="0.15">
      <c r="A12" s="16" t="s">
        <v>38</v>
      </c>
      <c r="B12" s="17">
        <f t="shared" si="0"/>
        <v>603</v>
      </c>
      <c r="C12" s="17">
        <v>223</v>
      </c>
      <c r="D12" s="17">
        <v>380</v>
      </c>
    </row>
    <row r="13" spans="1:5" s="2" customFormat="1" ht="30" customHeight="1" x14ac:dyDescent="0.15">
      <c r="A13" s="16" t="s">
        <v>39</v>
      </c>
      <c r="B13" s="17">
        <f t="shared" si="0"/>
        <v>603</v>
      </c>
      <c r="C13" s="17">
        <v>223</v>
      </c>
      <c r="D13" s="17">
        <v>380</v>
      </c>
    </row>
    <row r="14" spans="1:5" ht="30" customHeight="1" x14ac:dyDescent="0.15">
      <c r="A14" s="21"/>
      <c r="B14" s="21"/>
      <c r="C14" s="21"/>
      <c r="D14" s="24" t="s">
        <v>40</v>
      </c>
    </row>
  </sheetData>
  <phoneticPr fontId="3"/>
  <pageMargins left="0.7" right="0.7" top="0.75" bottom="0.75" header="0.3" footer="0.3"/>
  <pageSetup paperSize="9" orientation="portrait" horizontalDpi="0" verticalDpi="0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GridLines="0" zoomScaleNormal="100" workbookViewId="0">
      <selection activeCell="C8" sqref="C8"/>
    </sheetView>
  </sheetViews>
  <sheetFormatPr defaultRowHeight="13.5" x14ac:dyDescent="0.15"/>
  <cols>
    <col min="1" max="1" width="22.5" style="43" customWidth="1"/>
    <col min="2" max="2" width="20.625" style="43" customWidth="1"/>
    <col min="3" max="3" width="22.5" style="43" customWidth="1"/>
    <col min="4" max="4" width="20.625" style="43" customWidth="1"/>
    <col min="5" max="5" width="13.125" style="43" customWidth="1"/>
    <col min="6" max="16384" width="9" style="43"/>
  </cols>
  <sheetData>
    <row r="1" spans="1:5" s="2" customFormat="1" ht="17.25" x14ac:dyDescent="0.15">
      <c r="A1" s="2" t="s">
        <v>41</v>
      </c>
    </row>
    <row r="2" spans="1:5" s="2" customFormat="1" ht="17.25" x14ac:dyDescent="0.15">
      <c r="D2" s="31" t="s">
        <v>42</v>
      </c>
      <c r="E2" s="29"/>
    </row>
    <row r="3" spans="1:5" s="2" customFormat="1" ht="30" customHeight="1" x14ac:dyDescent="0.15">
      <c r="A3" s="32" t="s">
        <v>43</v>
      </c>
      <c r="B3" s="33"/>
      <c r="C3" s="32" t="s">
        <v>44</v>
      </c>
      <c r="D3" s="33"/>
    </row>
    <row r="4" spans="1:5" s="2" customFormat="1" ht="30" customHeight="1" x14ac:dyDescent="0.15">
      <c r="A4" s="34" t="s">
        <v>45</v>
      </c>
      <c r="B4" s="34" t="s">
        <v>46</v>
      </c>
      <c r="C4" s="34" t="s">
        <v>45</v>
      </c>
      <c r="D4" s="34" t="s">
        <v>46</v>
      </c>
    </row>
    <row r="5" spans="1:5" s="2" customFormat="1" ht="30" customHeight="1" x14ac:dyDescent="0.15">
      <c r="A5" s="35" t="s">
        <v>47</v>
      </c>
      <c r="B5" s="36">
        <f>SUM(B6:B13)</f>
        <v>223</v>
      </c>
      <c r="C5" s="35" t="s">
        <v>47</v>
      </c>
      <c r="D5" s="36">
        <f>SUM(D6:D10)</f>
        <v>380</v>
      </c>
    </row>
    <row r="6" spans="1:5" s="2" customFormat="1" ht="30" customHeight="1" x14ac:dyDescent="0.15">
      <c r="A6" s="34" t="s">
        <v>48</v>
      </c>
      <c r="B6" s="37">
        <v>22</v>
      </c>
      <c r="C6" s="38" t="s">
        <v>49</v>
      </c>
      <c r="D6" s="37">
        <v>40</v>
      </c>
    </row>
    <row r="7" spans="1:5" s="2" customFormat="1" ht="30" customHeight="1" x14ac:dyDescent="0.15">
      <c r="A7" s="34" t="s">
        <v>50</v>
      </c>
      <c r="B7" s="37">
        <v>77</v>
      </c>
      <c r="C7" s="38" t="s">
        <v>51</v>
      </c>
      <c r="D7" s="37">
        <v>62</v>
      </c>
    </row>
    <row r="8" spans="1:5" s="2" customFormat="1" ht="30" customHeight="1" x14ac:dyDescent="0.15">
      <c r="A8" s="34" t="s">
        <v>52</v>
      </c>
      <c r="B8" s="37">
        <v>29</v>
      </c>
      <c r="C8" s="34" t="s">
        <v>53</v>
      </c>
      <c r="D8" s="37">
        <v>36</v>
      </c>
    </row>
    <row r="9" spans="1:5" s="2" customFormat="1" ht="30" customHeight="1" x14ac:dyDescent="0.15">
      <c r="A9" s="34" t="s">
        <v>54</v>
      </c>
      <c r="B9" s="37">
        <v>44</v>
      </c>
      <c r="C9" s="34" t="s">
        <v>55</v>
      </c>
      <c r="D9" s="37">
        <v>86</v>
      </c>
    </row>
    <row r="10" spans="1:5" s="2" customFormat="1" ht="30" customHeight="1" x14ac:dyDescent="0.15">
      <c r="A10" s="34" t="s">
        <v>56</v>
      </c>
      <c r="B10" s="37">
        <v>20</v>
      </c>
      <c r="C10" s="34" t="s">
        <v>57</v>
      </c>
      <c r="D10" s="37">
        <v>156</v>
      </c>
    </row>
    <row r="11" spans="1:5" s="2" customFormat="1" ht="30" customHeight="1" x14ac:dyDescent="0.15">
      <c r="A11" s="34" t="s">
        <v>58</v>
      </c>
      <c r="B11" s="37">
        <v>10</v>
      </c>
      <c r="C11" s="34"/>
      <c r="D11" s="20"/>
    </row>
    <row r="12" spans="1:5" s="2" customFormat="1" ht="30" customHeight="1" x14ac:dyDescent="0.15">
      <c r="A12" s="34" t="s">
        <v>59</v>
      </c>
      <c r="B12" s="37">
        <v>5</v>
      </c>
      <c r="C12" s="34"/>
      <c r="D12" s="20"/>
    </row>
    <row r="13" spans="1:5" s="2" customFormat="1" ht="30" customHeight="1" x14ac:dyDescent="0.15">
      <c r="A13" s="34" t="s">
        <v>60</v>
      </c>
      <c r="B13" s="37">
        <v>16</v>
      </c>
      <c r="C13" s="34"/>
      <c r="D13" s="20"/>
    </row>
    <row r="14" spans="1:5" s="2" customFormat="1" ht="30" customHeight="1" x14ac:dyDescent="0.15">
      <c r="A14" s="39"/>
      <c r="B14" s="40"/>
      <c r="C14" s="41"/>
      <c r="D14" s="42" t="s">
        <v>40</v>
      </c>
    </row>
    <row r="15" spans="1:5" ht="30" customHeight="1" x14ac:dyDescent="0.15"/>
  </sheetData>
  <mergeCells count="2">
    <mergeCell ref="A3:B3"/>
    <mergeCell ref="C3:D3"/>
  </mergeCells>
  <phoneticPr fontId="3"/>
  <pageMargins left="0.7" right="0.7" top="0.75" bottom="0.75" header="0.3" footer="0.3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showGridLines="0" zoomScaleNormal="100" workbookViewId="0">
      <selection activeCell="C8" sqref="C8"/>
    </sheetView>
  </sheetViews>
  <sheetFormatPr defaultRowHeight="13.5" x14ac:dyDescent="0.15"/>
  <cols>
    <col min="1" max="8" width="13.75" style="21" customWidth="1"/>
    <col min="9" max="9" width="15" style="21" customWidth="1"/>
    <col min="10" max="10" width="13.125" style="21" customWidth="1"/>
    <col min="11" max="16384" width="9" style="21"/>
  </cols>
  <sheetData>
    <row r="1" spans="1:10" s="1" customFormat="1" ht="17.25" x14ac:dyDescent="0.15">
      <c r="A1" s="1" t="s">
        <v>61</v>
      </c>
    </row>
    <row r="2" spans="1:10" s="1" customFormat="1" ht="17.25" x14ac:dyDescent="0.15">
      <c r="C2" s="3"/>
      <c r="D2" s="44" t="s">
        <v>62</v>
      </c>
      <c r="E2" s="4"/>
      <c r="F2" s="4"/>
      <c r="G2" s="4"/>
      <c r="H2" s="4"/>
      <c r="J2" s="44"/>
    </row>
    <row r="3" spans="1:10" s="1" customFormat="1" ht="60" customHeight="1" x14ac:dyDescent="0.15">
      <c r="A3" s="16" t="s">
        <v>63</v>
      </c>
      <c r="B3" s="16" t="s">
        <v>25</v>
      </c>
      <c r="C3" s="45"/>
      <c r="D3" s="4"/>
      <c r="E3" s="4"/>
      <c r="F3" s="4"/>
      <c r="G3" s="4"/>
      <c r="H3" s="4"/>
      <c r="I3" s="4"/>
    </row>
    <row r="4" spans="1:10" s="1" customFormat="1" ht="45" customHeight="1" x14ac:dyDescent="0.15">
      <c r="A4" s="16" t="s">
        <v>64</v>
      </c>
      <c r="B4" s="30" t="s">
        <v>65</v>
      </c>
      <c r="C4" s="45"/>
      <c r="D4" s="4"/>
      <c r="E4" s="4"/>
      <c r="F4" s="4"/>
      <c r="G4" s="4"/>
      <c r="H4" s="4"/>
      <c r="I4" s="4"/>
    </row>
    <row r="5" spans="1:10" s="1" customFormat="1" ht="45" customHeight="1" x14ac:dyDescent="0.15">
      <c r="A5" s="16" t="s">
        <v>12</v>
      </c>
      <c r="B5" s="30" t="s">
        <v>66</v>
      </c>
      <c r="C5" s="45"/>
      <c r="D5" s="4"/>
      <c r="E5" s="4"/>
      <c r="F5" s="4"/>
      <c r="G5" s="4"/>
      <c r="H5" s="4"/>
      <c r="I5" s="4"/>
    </row>
    <row r="6" spans="1:10" s="1" customFormat="1" ht="45" customHeight="1" x14ac:dyDescent="0.15">
      <c r="A6" s="16" t="s">
        <v>14</v>
      </c>
      <c r="B6" s="30" t="s">
        <v>67</v>
      </c>
      <c r="C6" s="45"/>
      <c r="D6" s="4"/>
      <c r="E6" s="4"/>
      <c r="F6" s="4"/>
      <c r="G6" s="4"/>
      <c r="H6" s="4"/>
      <c r="I6" s="4"/>
    </row>
    <row r="7" spans="1:10" s="1" customFormat="1" ht="45" customHeight="1" x14ac:dyDescent="0.15">
      <c r="A7" s="46" t="s">
        <v>15</v>
      </c>
      <c r="B7" s="47" t="s">
        <v>68</v>
      </c>
      <c r="C7" s="45"/>
      <c r="D7" s="4"/>
      <c r="E7" s="4"/>
      <c r="F7" s="4"/>
      <c r="G7" s="4"/>
      <c r="H7" s="4"/>
      <c r="I7" s="4"/>
    </row>
    <row r="8" spans="1:10" s="1" customFormat="1" ht="45" customHeight="1" x14ac:dyDescent="0.15">
      <c r="A8" s="16" t="s">
        <v>16</v>
      </c>
      <c r="B8" s="38" t="s">
        <v>69</v>
      </c>
      <c r="C8" s="45"/>
      <c r="D8" s="4"/>
      <c r="E8" s="4"/>
      <c r="F8" s="4"/>
      <c r="G8" s="4"/>
      <c r="H8" s="4"/>
      <c r="I8" s="4"/>
    </row>
    <row r="9" spans="1:10" s="1" customFormat="1" ht="45" customHeight="1" x14ac:dyDescent="0.15">
      <c r="A9" s="16" t="s">
        <v>17</v>
      </c>
      <c r="B9" s="38" t="s">
        <v>70</v>
      </c>
      <c r="C9" s="45"/>
      <c r="D9" s="4"/>
      <c r="E9" s="4"/>
      <c r="F9" s="4"/>
      <c r="G9" s="4"/>
      <c r="H9" s="4"/>
      <c r="I9" s="4"/>
    </row>
    <row r="10" spans="1:10" s="1" customFormat="1" ht="45" customHeight="1" x14ac:dyDescent="0.15">
      <c r="A10" s="16" t="s">
        <v>18</v>
      </c>
      <c r="B10" s="38" t="s">
        <v>71</v>
      </c>
      <c r="C10" s="45"/>
      <c r="D10" s="4"/>
      <c r="E10" s="4"/>
      <c r="F10" s="4"/>
      <c r="G10" s="4"/>
      <c r="H10" s="4"/>
      <c r="I10" s="4"/>
    </row>
    <row r="11" spans="1:10" s="1" customFormat="1" ht="45" customHeight="1" x14ac:dyDescent="0.15">
      <c r="A11" s="16" t="s">
        <v>36</v>
      </c>
      <c r="B11" s="38" t="s">
        <v>72</v>
      </c>
      <c r="C11" s="45"/>
      <c r="D11" s="4"/>
      <c r="E11" s="4"/>
      <c r="F11" s="4"/>
      <c r="G11" s="4"/>
      <c r="H11" s="4"/>
      <c r="I11" s="4"/>
    </row>
    <row r="12" spans="1:10" s="1" customFormat="1" ht="45" customHeight="1" x14ac:dyDescent="0.15">
      <c r="A12" s="16" t="s">
        <v>37</v>
      </c>
      <c r="B12" s="38" t="s">
        <v>73</v>
      </c>
      <c r="C12" s="45"/>
      <c r="D12" s="4"/>
      <c r="E12" s="4"/>
      <c r="F12" s="4"/>
      <c r="G12" s="4"/>
      <c r="H12" s="4"/>
      <c r="I12" s="4"/>
    </row>
    <row r="13" spans="1:10" s="1" customFormat="1" ht="45" customHeight="1" x14ac:dyDescent="0.15">
      <c r="A13" s="16" t="s">
        <v>38</v>
      </c>
      <c r="B13" s="38" t="s">
        <v>74</v>
      </c>
      <c r="C13" s="45"/>
      <c r="D13" s="4"/>
      <c r="E13" s="4"/>
      <c r="F13" s="4"/>
      <c r="G13" s="4"/>
      <c r="H13" s="4"/>
      <c r="I13" s="4"/>
    </row>
    <row r="14" spans="1:10" ht="45" customHeight="1" x14ac:dyDescent="0.15">
      <c r="A14" s="48" t="s">
        <v>75</v>
      </c>
      <c r="B14" s="48"/>
      <c r="C14" s="48"/>
      <c r="D14" s="49"/>
      <c r="E14" s="49" t="s">
        <v>40</v>
      </c>
      <c r="F14" s="50"/>
      <c r="G14" s="50"/>
    </row>
  </sheetData>
  <mergeCells count="1">
    <mergeCell ref="A14:C14"/>
  </mergeCells>
  <phoneticPr fontId="3"/>
  <pageMargins left="0.7" right="0.7" top="0.75" bottom="0.75" header="0.3" footer="0.3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showGridLines="0" zoomScaleNormal="100" workbookViewId="0">
      <selection activeCell="C8" sqref="C8"/>
    </sheetView>
  </sheetViews>
  <sheetFormatPr defaultRowHeight="17.25" x14ac:dyDescent="0.15"/>
  <cols>
    <col min="1" max="1" width="14.375" style="1" customWidth="1"/>
    <col min="2" max="7" width="20.625" style="1" customWidth="1"/>
    <col min="8" max="16384" width="9" style="1"/>
  </cols>
  <sheetData>
    <row r="1" spans="1:7" x14ac:dyDescent="0.15">
      <c r="A1" s="1" t="s">
        <v>76</v>
      </c>
      <c r="G1" s="3"/>
    </row>
    <row r="2" spans="1:7" x14ac:dyDescent="0.15">
      <c r="C2" s="3"/>
      <c r="E2" s="5"/>
      <c r="F2" s="5"/>
      <c r="G2" s="5" t="s">
        <v>77</v>
      </c>
    </row>
    <row r="3" spans="1:7" ht="45" customHeight="1" x14ac:dyDescent="0.15">
      <c r="A3" s="16" t="s">
        <v>78</v>
      </c>
      <c r="B3" s="16" t="s">
        <v>47</v>
      </c>
      <c r="C3" s="16" t="s">
        <v>79</v>
      </c>
      <c r="D3" s="16" t="s">
        <v>80</v>
      </c>
      <c r="E3" s="26" t="s">
        <v>81</v>
      </c>
      <c r="F3" s="26" t="s">
        <v>82</v>
      </c>
      <c r="G3" s="26" t="s">
        <v>83</v>
      </c>
    </row>
    <row r="4" spans="1:7" ht="30" customHeight="1" x14ac:dyDescent="0.15">
      <c r="A4" s="16" t="s">
        <v>84</v>
      </c>
      <c r="B4" s="17">
        <f t="shared" ref="B4:B9" si="0">SUM(C4:G4)</f>
        <v>18606</v>
      </c>
      <c r="C4" s="17">
        <v>11104</v>
      </c>
      <c r="D4" s="17">
        <v>5096</v>
      </c>
      <c r="E4" s="27">
        <v>1409</v>
      </c>
      <c r="F4" s="17">
        <v>264</v>
      </c>
      <c r="G4" s="17">
        <v>733</v>
      </c>
    </row>
    <row r="5" spans="1:7" ht="30" customHeight="1" x14ac:dyDescent="0.15">
      <c r="A5" s="16" t="s">
        <v>85</v>
      </c>
      <c r="B5" s="17">
        <f t="shared" si="0"/>
        <v>20268</v>
      </c>
      <c r="C5" s="17">
        <v>11717</v>
      </c>
      <c r="D5" s="17">
        <v>5983</v>
      </c>
      <c r="E5" s="17">
        <v>1780</v>
      </c>
      <c r="F5" s="27">
        <v>303</v>
      </c>
      <c r="G5" s="17">
        <v>485</v>
      </c>
    </row>
    <row r="6" spans="1:7" ht="30" customHeight="1" x14ac:dyDescent="0.15">
      <c r="A6" s="16" t="s">
        <v>86</v>
      </c>
      <c r="B6" s="17">
        <f t="shared" si="0"/>
        <v>20796</v>
      </c>
      <c r="C6" s="17">
        <v>12203</v>
      </c>
      <c r="D6" s="17">
        <v>6712</v>
      </c>
      <c r="E6" s="17">
        <v>1136</v>
      </c>
      <c r="F6" s="17">
        <v>198</v>
      </c>
      <c r="G6" s="27">
        <v>547</v>
      </c>
    </row>
    <row r="7" spans="1:7" ht="30" customHeight="1" x14ac:dyDescent="0.15">
      <c r="A7" s="16" t="s">
        <v>87</v>
      </c>
      <c r="B7" s="17">
        <f t="shared" si="0"/>
        <v>20444</v>
      </c>
      <c r="C7" s="17">
        <v>12645</v>
      </c>
      <c r="D7" s="17">
        <v>6328</v>
      </c>
      <c r="E7" s="17">
        <v>923</v>
      </c>
      <c r="F7" s="17">
        <v>249</v>
      </c>
      <c r="G7" s="27">
        <v>299</v>
      </c>
    </row>
    <row r="8" spans="1:7" ht="30" customHeight="1" x14ac:dyDescent="0.15">
      <c r="A8" s="16" t="s">
        <v>88</v>
      </c>
      <c r="B8" s="17">
        <f t="shared" si="0"/>
        <v>20401</v>
      </c>
      <c r="C8" s="17">
        <v>12933</v>
      </c>
      <c r="D8" s="17">
        <v>6158</v>
      </c>
      <c r="E8" s="27">
        <v>826</v>
      </c>
      <c r="F8" s="17">
        <v>129</v>
      </c>
      <c r="G8" s="27">
        <v>355</v>
      </c>
    </row>
    <row r="9" spans="1:7" ht="30" customHeight="1" x14ac:dyDescent="0.15">
      <c r="A9" s="16" t="s">
        <v>89</v>
      </c>
      <c r="B9" s="17">
        <f t="shared" si="0"/>
        <v>20739</v>
      </c>
      <c r="C9" s="17">
        <v>13150</v>
      </c>
      <c r="D9" s="17">
        <v>6455</v>
      </c>
      <c r="E9" s="27">
        <v>698</v>
      </c>
      <c r="F9" s="17">
        <v>191</v>
      </c>
      <c r="G9" s="27">
        <v>245</v>
      </c>
    </row>
    <row r="10" spans="1:7" ht="37.5" customHeight="1" x14ac:dyDescent="0.15">
      <c r="A10" s="28"/>
      <c r="B10" s="28"/>
      <c r="C10" s="28"/>
      <c r="D10" s="28"/>
      <c r="E10" s="28"/>
      <c r="F10" s="24"/>
      <c r="G10" s="24" t="s">
        <v>90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showGridLines="0" zoomScaleNormal="100" workbookViewId="0">
      <selection activeCell="C8" sqref="C8"/>
    </sheetView>
  </sheetViews>
  <sheetFormatPr defaultRowHeight="13.5" x14ac:dyDescent="0.15"/>
  <cols>
    <col min="1" max="1" width="25.875" style="22" customWidth="1"/>
    <col min="2" max="2" width="12.375" style="22" customWidth="1"/>
    <col min="3" max="3" width="12.625" style="22" customWidth="1"/>
    <col min="4" max="4" width="13" style="22" bestFit="1" customWidth="1"/>
    <col min="5" max="5" width="17.25" style="22" customWidth="1"/>
    <col min="6" max="6" width="18.25" style="22" customWidth="1"/>
    <col min="7" max="7" width="16" style="22" customWidth="1"/>
    <col min="8" max="8" width="21.75" style="22" customWidth="1"/>
    <col min="9" max="9" width="14.25" style="22" customWidth="1"/>
    <col min="10" max="16384" width="9" style="22"/>
  </cols>
  <sheetData>
    <row r="1" spans="1:9" ht="17.25" x14ac:dyDescent="0.15">
      <c r="A1" s="2" t="s">
        <v>91</v>
      </c>
      <c r="B1" s="2"/>
    </row>
    <row r="2" spans="1:9" ht="17.25" x14ac:dyDescent="0.15">
      <c r="I2" s="51" t="s">
        <v>92</v>
      </c>
    </row>
    <row r="3" spans="1:9" ht="37.5" x14ac:dyDescent="0.15">
      <c r="A3" s="52" t="s">
        <v>93</v>
      </c>
      <c r="B3" s="52" t="s">
        <v>94</v>
      </c>
      <c r="C3" s="53" t="s">
        <v>95</v>
      </c>
      <c r="D3" s="53" t="s">
        <v>96</v>
      </c>
      <c r="E3" s="52" t="s">
        <v>97</v>
      </c>
      <c r="F3" s="52" t="s">
        <v>98</v>
      </c>
      <c r="G3" s="52" t="s">
        <v>99</v>
      </c>
      <c r="H3" s="52" t="s">
        <v>100</v>
      </c>
      <c r="I3" s="52" t="s">
        <v>101</v>
      </c>
    </row>
    <row r="4" spans="1:9" ht="30" customHeight="1" x14ac:dyDescent="0.15">
      <c r="A4" s="54" t="s">
        <v>47</v>
      </c>
      <c r="B4" s="55">
        <v>20580</v>
      </c>
      <c r="C4" s="56">
        <v>20630</v>
      </c>
      <c r="D4" s="56">
        <v>49000</v>
      </c>
      <c r="E4" s="57">
        <v>4.72</v>
      </c>
      <c r="F4" s="57">
        <v>35.65</v>
      </c>
      <c r="G4" s="57">
        <v>103.17</v>
      </c>
      <c r="H4" s="57">
        <v>15.11</v>
      </c>
      <c r="I4" s="57">
        <v>0.5</v>
      </c>
    </row>
    <row r="5" spans="1:9" ht="30" customHeight="1" x14ac:dyDescent="0.15">
      <c r="A5" s="58" t="s">
        <v>102</v>
      </c>
      <c r="B5" s="59">
        <v>20130</v>
      </c>
      <c r="C5" s="59">
        <v>20180</v>
      </c>
      <c r="D5" s="59">
        <v>47650</v>
      </c>
      <c r="E5" s="58">
        <v>4.6900000000000004</v>
      </c>
      <c r="F5" s="58">
        <v>35.26</v>
      </c>
      <c r="G5" s="58">
        <v>101.52</v>
      </c>
      <c r="H5" s="58">
        <v>15.04</v>
      </c>
      <c r="I5" s="60">
        <v>0.5</v>
      </c>
    </row>
    <row r="6" spans="1:9" ht="30" customHeight="1" x14ac:dyDescent="0.15">
      <c r="A6" s="58" t="s">
        <v>103</v>
      </c>
      <c r="B6" s="59">
        <v>12750</v>
      </c>
      <c r="C6" s="59">
        <v>12790</v>
      </c>
      <c r="D6" s="59">
        <v>33360</v>
      </c>
      <c r="E6" s="60">
        <v>5.7</v>
      </c>
      <c r="F6" s="58">
        <v>43.63</v>
      </c>
      <c r="G6" s="58">
        <v>128.22</v>
      </c>
      <c r="H6" s="58">
        <v>16.68</v>
      </c>
      <c r="I6" s="58">
        <v>0.46</v>
      </c>
    </row>
    <row r="7" spans="1:9" ht="30" customHeight="1" x14ac:dyDescent="0.15">
      <c r="A7" s="58" t="s">
        <v>104</v>
      </c>
      <c r="B7" s="59">
        <v>450</v>
      </c>
      <c r="C7" s="59">
        <v>450</v>
      </c>
      <c r="D7" s="59">
        <v>840</v>
      </c>
      <c r="E7" s="58">
        <v>3.82</v>
      </c>
      <c r="F7" s="58">
        <v>21.28</v>
      </c>
      <c r="G7" s="58">
        <v>62.08</v>
      </c>
      <c r="H7" s="58">
        <v>11.36</v>
      </c>
      <c r="I7" s="58">
        <v>0.49</v>
      </c>
    </row>
    <row r="8" spans="1:9" ht="30" customHeight="1" x14ac:dyDescent="0.15">
      <c r="A8" s="58" t="s">
        <v>105</v>
      </c>
      <c r="B8" s="59">
        <v>5510</v>
      </c>
      <c r="C8" s="59">
        <v>5520</v>
      </c>
      <c r="D8" s="59">
        <v>10040</v>
      </c>
      <c r="E8" s="58">
        <v>2.65</v>
      </c>
      <c r="F8" s="58">
        <v>19.07</v>
      </c>
      <c r="G8" s="58">
        <v>47.64</v>
      </c>
      <c r="H8" s="58">
        <v>10.47</v>
      </c>
      <c r="I8" s="58">
        <v>0.69</v>
      </c>
    </row>
    <row r="9" spans="1:9" ht="30" customHeight="1" x14ac:dyDescent="0.15">
      <c r="A9" s="58" t="s">
        <v>106</v>
      </c>
      <c r="B9" s="59">
        <v>710</v>
      </c>
      <c r="C9" s="59">
        <v>710</v>
      </c>
      <c r="D9" s="59">
        <v>1290</v>
      </c>
      <c r="E9" s="60">
        <v>2.9</v>
      </c>
      <c r="F9" s="58">
        <v>19.38</v>
      </c>
      <c r="G9" s="58">
        <v>64.959999999999994</v>
      </c>
      <c r="H9" s="58">
        <v>10.68</v>
      </c>
      <c r="I9" s="58">
        <v>0.63</v>
      </c>
    </row>
    <row r="10" spans="1:9" ht="30" customHeight="1" x14ac:dyDescent="0.15">
      <c r="A10" s="58" t="s">
        <v>107</v>
      </c>
      <c r="B10" s="59">
        <v>450</v>
      </c>
      <c r="C10" s="59">
        <v>450</v>
      </c>
      <c r="D10" s="59">
        <v>1350</v>
      </c>
      <c r="E10" s="58">
        <v>6.12</v>
      </c>
      <c r="F10" s="58">
        <v>53.47</v>
      </c>
      <c r="G10" s="58">
        <v>117.16</v>
      </c>
      <c r="H10" s="58">
        <v>17.62</v>
      </c>
      <c r="I10" s="60">
        <v>0.5</v>
      </c>
    </row>
    <row r="11" spans="1:9" ht="30" customHeight="1" x14ac:dyDescent="0.15">
      <c r="A11" s="58" t="s">
        <v>103</v>
      </c>
      <c r="B11" s="59">
        <v>420</v>
      </c>
      <c r="C11" s="59">
        <v>420</v>
      </c>
      <c r="D11" s="59">
        <v>1260</v>
      </c>
      <c r="E11" s="58">
        <v>6.13</v>
      </c>
      <c r="F11" s="58">
        <v>53.83</v>
      </c>
      <c r="G11" s="58">
        <v>179.05</v>
      </c>
      <c r="H11" s="58">
        <v>17.73</v>
      </c>
      <c r="I11" s="60">
        <v>0.5</v>
      </c>
    </row>
    <row r="12" spans="1:9" ht="30" customHeight="1" x14ac:dyDescent="0.15">
      <c r="A12" s="58" t="s">
        <v>108</v>
      </c>
      <c r="B12" s="59">
        <v>20</v>
      </c>
      <c r="C12" s="59">
        <v>20</v>
      </c>
      <c r="D12" s="59">
        <v>50</v>
      </c>
      <c r="E12" s="60">
        <v>6</v>
      </c>
      <c r="F12" s="58">
        <v>44.17</v>
      </c>
      <c r="G12" s="58">
        <v>127.92</v>
      </c>
      <c r="H12" s="58">
        <v>14.72</v>
      </c>
      <c r="I12" s="60">
        <v>0.5</v>
      </c>
    </row>
    <row r="13" spans="1:9" ht="55.5" customHeight="1" x14ac:dyDescent="0.15">
      <c r="A13" s="61" t="s">
        <v>109</v>
      </c>
      <c r="B13" s="61"/>
      <c r="C13" s="61"/>
      <c r="D13" s="61"/>
      <c r="E13" s="61"/>
      <c r="F13" s="62"/>
      <c r="I13" s="63" t="s">
        <v>110</v>
      </c>
    </row>
  </sheetData>
  <mergeCells count="1">
    <mergeCell ref="A13:E13"/>
  </mergeCells>
  <phoneticPr fontId="3"/>
  <pageMargins left="0.7" right="0.7" top="0.75" bottom="0.75" header="0.3" footer="0.3"/>
  <headerFoot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showGridLines="0" zoomScale="80" zoomScaleNormal="80" workbookViewId="0">
      <selection activeCell="C8" sqref="C8"/>
    </sheetView>
  </sheetViews>
  <sheetFormatPr defaultRowHeight="17.25" x14ac:dyDescent="0.15"/>
  <cols>
    <col min="1" max="1" width="36.875" style="2" bestFit="1" customWidth="1"/>
    <col min="2" max="9" width="13.75" style="2" customWidth="1"/>
    <col min="10" max="16384" width="9" style="2"/>
  </cols>
  <sheetData>
    <row r="1" spans="1:9" x14ac:dyDescent="0.15">
      <c r="A1" s="1" t="s">
        <v>111</v>
      </c>
      <c r="B1" s="1"/>
      <c r="C1" s="1"/>
      <c r="D1" s="1"/>
      <c r="E1" s="1"/>
      <c r="F1" s="1"/>
      <c r="G1" s="1"/>
      <c r="H1" s="3"/>
      <c r="I1" s="1"/>
    </row>
    <row r="2" spans="1:9" x14ac:dyDescent="0.15">
      <c r="A2" s="1"/>
      <c r="B2" s="1"/>
      <c r="C2" s="3"/>
      <c r="D2" s="5"/>
      <c r="E2" s="5"/>
      <c r="F2" s="5"/>
      <c r="G2" s="5"/>
      <c r="H2" s="5"/>
      <c r="I2" s="44" t="s">
        <v>112</v>
      </c>
    </row>
    <row r="3" spans="1:9" ht="30" customHeight="1" x14ac:dyDescent="0.15">
      <c r="A3" s="7" t="s">
        <v>113</v>
      </c>
      <c r="B3" s="12" t="s">
        <v>47</v>
      </c>
      <c r="C3" s="12" t="s">
        <v>114</v>
      </c>
      <c r="D3" s="7" t="s">
        <v>115</v>
      </c>
      <c r="E3" s="8" t="s">
        <v>116</v>
      </c>
      <c r="F3" s="64"/>
      <c r="G3" s="64"/>
      <c r="H3" s="65"/>
      <c r="I3" s="7" t="s">
        <v>117</v>
      </c>
    </row>
    <row r="4" spans="1:9" ht="30" customHeight="1" x14ac:dyDescent="0.15">
      <c r="A4" s="66"/>
      <c r="B4" s="67"/>
      <c r="C4" s="67"/>
      <c r="D4" s="66"/>
      <c r="E4" s="68" t="s">
        <v>47</v>
      </c>
      <c r="F4" s="68" t="s">
        <v>118</v>
      </c>
      <c r="G4" s="68" t="s">
        <v>119</v>
      </c>
      <c r="H4" s="68" t="s">
        <v>120</v>
      </c>
      <c r="I4" s="66"/>
    </row>
    <row r="5" spans="1:9" ht="30" customHeight="1" x14ac:dyDescent="0.15">
      <c r="A5" s="69" t="s">
        <v>121</v>
      </c>
      <c r="B5" s="70">
        <v>20739</v>
      </c>
      <c r="C5" s="71"/>
      <c r="D5" s="72"/>
      <c r="E5" s="71"/>
      <c r="F5" s="72"/>
      <c r="G5" s="71"/>
      <c r="H5" s="72"/>
      <c r="I5" s="71"/>
    </row>
    <row r="6" spans="1:9" ht="30" customHeight="1" x14ac:dyDescent="0.15">
      <c r="A6" s="73" t="s">
        <v>122</v>
      </c>
      <c r="B6" s="74">
        <f>C6+D6+E6+I6</f>
        <v>20494</v>
      </c>
      <c r="C6" s="74">
        <f>C7+C12</f>
        <v>13355</v>
      </c>
      <c r="D6" s="74">
        <f t="shared" ref="D6:I6" si="0">D7+D12</f>
        <v>415</v>
      </c>
      <c r="E6" s="74">
        <f t="shared" si="0"/>
        <v>6695</v>
      </c>
      <c r="F6" s="74">
        <f t="shared" si="0"/>
        <v>4256</v>
      </c>
      <c r="G6" s="74">
        <f t="shared" si="0"/>
        <v>1838</v>
      </c>
      <c r="H6" s="74">
        <f t="shared" si="0"/>
        <v>601</v>
      </c>
      <c r="I6" s="74">
        <f t="shared" si="0"/>
        <v>29</v>
      </c>
    </row>
    <row r="7" spans="1:9" ht="30" customHeight="1" x14ac:dyDescent="0.15">
      <c r="A7" s="73" t="s">
        <v>123</v>
      </c>
      <c r="B7" s="74">
        <f>C7+D7+E7+I7</f>
        <v>20303</v>
      </c>
      <c r="C7" s="74">
        <f>SUM(C8:C11)</f>
        <v>13233</v>
      </c>
      <c r="D7" s="74">
        <f>SUM(D8:D11)</f>
        <v>409</v>
      </c>
      <c r="E7" s="74">
        <f t="shared" ref="E7:E12" si="1">SUM(F7:H7)</f>
        <v>6633</v>
      </c>
      <c r="F7" s="74">
        <f>SUM(F8:F11)</f>
        <v>4204</v>
      </c>
      <c r="G7" s="74">
        <f>SUM(G8:G11)</f>
        <v>1831</v>
      </c>
      <c r="H7" s="74">
        <f>SUM(H8:H11)</f>
        <v>598</v>
      </c>
      <c r="I7" s="74">
        <f>SUM(I8:I11)</f>
        <v>28</v>
      </c>
    </row>
    <row r="8" spans="1:9" ht="30" customHeight="1" x14ac:dyDescent="0.15">
      <c r="A8" s="73" t="s">
        <v>124</v>
      </c>
      <c r="B8" s="74">
        <f>C8+D8+E8+I8</f>
        <v>13150</v>
      </c>
      <c r="C8" s="74">
        <v>12401</v>
      </c>
      <c r="D8" s="74">
        <v>17</v>
      </c>
      <c r="E8" s="74">
        <f t="shared" si="1"/>
        <v>720</v>
      </c>
      <c r="F8" s="74">
        <v>16</v>
      </c>
      <c r="G8" s="74">
        <v>154</v>
      </c>
      <c r="H8" s="74">
        <v>550</v>
      </c>
      <c r="I8" s="74">
        <v>12</v>
      </c>
    </row>
    <row r="9" spans="1:9" ht="30" customHeight="1" x14ac:dyDescent="0.15">
      <c r="A9" s="73" t="s">
        <v>125</v>
      </c>
      <c r="B9" s="74">
        <f>C9+D9+E9</f>
        <v>405</v>
      </c>
      <c r="C9" s="74">
        <v>8</v>
      </c>
      <c r="D9" s="74">
        <v>150</v>
      </c>
      <c r="E9" s="74">
        <f t="shared" si="1"/>
        <v>247</v>
      </c>
      <c r="F9" s="74">
        <v>2</v>
      </c>
      <c r="G9" s="74">
        <v>245</v>
      </c>
      <c r="H9" s="74" t="s">
        <v>126</v>
      </c>
      <c r="I9" s="74" t="s">
        <v>13</v>
      </c>
    </row>
    <row r="10" spans="1:9" ht="30" customHeight="1" x14ac:dyDescent="0.15">
      <c r="A10" s="73" t="s">
        <v>127</v>
      </c>
      <c r="B10" s="74">
        <f>C10+D10+E10+I10</f>
        <v>6050</v>
      </c>
      <c r="C10" s="74">
        <v>752</v>
      </c>
      <c r="D10" s="74">
        <v>235</v>
      </c>
      <c r="E10" s="74">
        <f t="shared" si="1"/>
        <v>5055</v>
      </c>
      <c r="F10" s="74">
        <v>3895</v>
      </c>
      <c r="G10" s="74">
        <v>1130</v>
      </c>
      <c r="H10" s="74">
        <v>30</v>
      </c>
      <c r="I10" s="74">
        <v>8</v>
      </c>
    </row>
    <row r="11" spans="1:9" ht="30" customHeight="1" x14ac:dyDescent="0.15">
      <c r="A11" s="73" t="s">
        <v>128</v>
      </c>
      <c r="B11" s="74">
        <f>C11+D11+E11+I11</f>
        <v>698</v>
      </c>
      <c r="C11" s="74">
        <v>72</v>
      </c>
      <c r="D11" s="74">
        <v>7</v>
      </c>
      <c r="E11" s="74">
        <f t="shared" si="1"/>
        <v>611</v>
      </c>
      <c r="F11" s="74">
        <v>291</v>
      </c>
      <c r="G11" s="74">
        <v>302</v>
      </c>
      <c r="H11" s="74">
        <v>18</v>
      </c>
      <c r="I11" s="74">
        <v>8</v>
      </c>
    </row>
    <row r="12" spans="1:9" ht="30" customHeight="1" x14ac:dyDescent="0.15">
      <c r="A12" s="73" t="s">
        <v>129</v>
      </c>
      <c r="B12" s="74">
        <f>C12+D12+E12+I12</f>
        <v>191</v>
      </c>
      <c r="C12" s="74">
        <v>122</v>
      </c>
      <c r="D12" s="74">
        <v>6</v>
      </c>
      <c r="E12" s="74">
        <f t="shared" si="1"/>
        <v>62</v>
      </c>
      <c r="F12" s="74">
        <v>52</v>
      </c>
      <c r="G12" s="74">
        <v>7</v>
      </c>
      <c r="H12" s="74">
        <v>3</v>
      </c>
      <c r="I12" s="74">
        <v>1</v>
      </c>
    </row>
    <row r="13" spans="1:9" ht="30" customHeight="1" x14ac:dyDescent="0.15">
      <c r="A13" s="69" t="s">
        <v>130</v>
      </c>
      <c r="B13" s="71">
        <v>47573</v>
      </c>
      <c r="C13" s="75"/>
      <c r="D13" s="76"/>
      <c r="E13" s="76"/>
      <c r="F13" s="76"/>
      <c r="G13" s="76"/>
      <c r="H13" s="76"/>
      <c r="I13" s="76"/>
    </row>
    <row r="14" spans="1:9" ht="30" customHeight="1" x14ac:dyDescent="0.15">
      <c r="A14" s="73" t="s">
        <v>122</v>
      </c>
      <c r="B14" s="74">
        <f>C14+D14+E14+I14</f>
        <v>47228</v>
      </c>
      <c r="C14" s="74">
        <f t="shared" ref="C14:I14" si="2">C15+C20</f>
        <v>35495</v>
      </c>
      <c r="D14" s="74">
        <f t="shared" si="2"/>
        <v>797</v>
      </c>
      <c r="E14" s="74">
        <f t="shared" si="2"/>
        <v>10866</v>
      </c>
      <c r="F14" s="74">
        <f t="shared" si="2"/>
        <v>6736</v>
      </c>
      <c r="G14" s="74">
        <f t="shared" si="2"/>
        <v>3002</v>
      </c>
      <c r="H14" s="74">
        <f t="shared" si="2"/>
        <v>1128</v>
      </c>
      <c r="I14" s="74">
        <f t="shared" si="2"/>
        <v>70</v>
      </c>
    </row>
    <row r="15" spans="1:9" ht="30" customHeight="1" x14ac:dyDescent="0.15">
      <c r="A15" s="73" t="s">
        <v>123</v>
      </c>
      <c r="B15" s="74">
        <f>C15+D15+E15+I15</f>
        <v>46879</v>
      </c>
      <c r="C15" s="74">
        <f>SUM(C16:C19)</f>
        <v>35233</v>
      </c>
      <c r="D15" s="74">
        <f>SUM(D16:D19)</f>
        <v>791</v>
      </c>
      <c r="E15" s="74">
        <f t="shared" ref="E15:E20" si="3">SUM(F15:H15)</f>
        <v>10787</v>
      </c>
      <c r="F15" s="74">
        <f>SUM(F16:F19)</f>
        <v>6671</v>
      </c>
      <c r="G15" s="74">
        <f>SUM(G16:G19)</f>
        <v>2992</v>
      </c>
      <c r="H15" s="74">
        <f>SUM(H16:H19)</f>
        <v>1124</v>
      </c>
      <c r="I15" s="74">
        <f>SUM(I16:I19)</f>
        <v>68</v>
      </c>
    </row>
    <row r="16" spans="1:9" ht="30" customHeight="1" x14ac:dyDescent="0.15">
      <c r="A16" s="73" t="s">
        <v>124</v>
      </c>
      <c r="B16" s="74">
        <f>C16+D16+E16+I16</f>
        <v>34840</v>
      </c>
      <c r="C16" s="74">
        <v>33331</v>
      </c>
      <c r="D16" s="74">
        <v>41</v>
      </c>
      <c r="E16" s="74">
        <f t="shared" si="3"/>
        <v>1432</v>
      </c>
      <c r="F16" s="74">
        <v>26</v>
      </c>
      <c r="G16" s="74">
        <v>368</v>
      </c>
      <c r="H16" s="74">
        <v>1038</v>
      </c>
      <c r="I16" s="74">
        <v>36</v>
      </c>
    </row>
    <row r="17" spans="1:9" ht="30" customHeight="1" x14ac:dyDescent="0.15">
      <c r="A17" s="73" t="s">
        <v>125</v>
      </c>
      <c r="B17" s="74">
        <f>C17+D17+E17</f>
        <v>785</v>
      </c>
      <c r="C17" s="74">
        <v>15</v>
      </c>
      <c r="D17" s="74">
        <v>261</v>
      </c>
      <c r="E17" s="74">
        <f t="shared" si="3"/>
        <v>509</v>
      </c>
      <c r="F17" s="74">
        <v>2</v>
      </c>
      <c r="G17" s="74">
        <v>507</v>
      </c>
      <c r="H17" s="74" t="s">
        <v>126</v>
      </c>
      <c r="I17" s="74" t="s">
        <v>13</v>
      </c>
    </row>
    <row r="18" spans="1:9" ht="30" customHeight="1" x14ac:dyDescent="0.15">
      <c r="A18" s="73" t="s">
        <v>127</v>
      </c>
      <c r="B18" s="74">
        <f>C18+D18+E18+I18</f>
        <v>10178</v>
      </c>
      <c r="C18" s="74">
        <v>1710</v>
      </c>
      <c r="D18" s="74">
        <v>466</v>
      </c>
      <c r="E18" s="74">
        <f t="shared" si="3"/>
        <v>7990</v>
      </c>
      <c r="F18" s="74">
        <v>6253</v>
      </c>
      <c r="G18" s="74">
        <v>1687</v>
      </c>
      <c r="H18" s="74">
        <v>50</v>
      </c>
      <c r="I18" s="74">
        <v>12</v>
      </c>
    </row>
    <row r="19" spans="1:9" ht="30" customHeight="1" x14ac:dyDescent="0.15">
      <c r="A19" s="73" t="s">
        <v>128</v>
      </c>
      <c r="B19" s="74">
        <f>C19+D19+E19+I19</f>
        <v>1076</v>
      </c>
      <c r="C19" s="74">
        <v>177</v>
      </c>
      <c r="D19" s="74">
        <v>23</v>
      </c>
      <c r="E19" s="74">
        <f t="shared" si="3"/>
        <v>856</v>
      </c>
      <c r="F19" s="74">
        <v>390</v>
      </c>
      <c r="G19" s="74">
        <v>430</v>
      </c>
      <c r="H19" s="74">
        <v>36</v>
      </c>
      <c r="I19" s="74">
        <v>20</v>
      </c>
    </row>
    <row r="20" spans="1:9" ht="30" customHeight="1" x14ac:dyDescent="0.15">
      <c r="A20" s="73" t="s">
        <v>129</v>
      </c>
      <c r="B20" s="74">
        <f>C20+D20+E20+I20</f>
        <v>349</v>
      </c>
      <c r="C20" s="74">
        <v>262</v>
      </c>
      <c r="D20" s="77">
        <v>6</v>
      </c>
      <c r="E20" s="74">
        <f t="shared" si="3"/>
        <v>79</v>
      </c>
      <c r="F20" s="74">
        <v>65</v>
      </c>
      <c r="G20" s="74">
        <v>10</v>
      </c>
      <c r="H20" s="74">
        <v>4</v>
      </c>
      <c r="I20" s="74">
        <v>2</v>
      </c>
    </row>
    <row r="21" spans="1:9" ht="37.5" customHeight="1" x14ac:dyDescent="0.15">
      <c r="A21" s="28"/>
      <c r="B21" s="28"/>
      <c r="C21" s="28"/>
      <c r="D21" s="28"/>
      <c r="E21" s="28"/>
      <c r="F21" s="24"/>
      <c r="G21" s="24"/>
      <c r="H21" s="24"/>
      <c r="I21" s="24" t="s">
        <v>90</v>
      </c>
    </row>
  </sheetData>
  <mergeCells count="6">
    <mergeCell ref="A3:A4"/>
    <mergeCell ref="B3:B4"/>
    <mergeCell ref="C3:C4"/>
    <mergeCell ref="D3:D4"/>
    <mergeCell ref="E3:H3"/>
    <mergeCell ref="I3:I4"/>
  </mergeCells>
  <phoneticPr fontId="3"/>
  <pageMargins left="0.7" right="0.7" top="0.75" bottom="0.75" header="0.3" footer="0.3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showGridLines="0" zoomScale="80" zoomScaleNormal="80" workbookViewId="0">
      <selection activeCell="C8" sqref="C8"/>
    </sheetView>
  </sheetViews>
  <sheetFormatPr defaultRowHeight="17.25" x14ac:dyDescent="0.15"/>
  <cols>
    <col min="1" max="1" width="16.25" style="1" customWidth="1"/>
    <col min="2" max="8" width="17.5" style="1" customWidth="1"/>
    <col min="9" max="16384" width="9" style="1"/>
  </cols>
  <sheetData>
    <row r="1" spans="1:8" x14ac:dyDescent="0.15">
      <c r="A1" s="1" t="s">
        <v>131</v>
      </c>
      <c r="H1" s="3"/>
    </row>
    <row r="2" spans="1:8" x14ac:dyDescent="0.15">
      <c r="C2" s="3"/>
      <c r="D2" s="5"/>
      <c r="E2" s="5"/>
      <c r="F2" s="5"/>
      <c r="G2" s="5"/>
      <c r="H2" s="5" t="s">
        <v>112</v>
      </c>
    </row>
    <row r="3" spans="1:8" ht="60" customHeight="1" x14ac:dyDescent="0.15">
      <c r="A3" s="30" t="s">
        <v>132</v>
      </c>
      <c r="B3" s="16" t="s">
        <v>47</v>
      </c>
      <c r="C3" s="30" t="s">
        <v>133</v>
      </c>
      <c r="D3" s="68" t="s">
        <v>134</v>
      </c>
      <c r="E3" s="68" t="s">
        <v>135</v>
      </c>
      <c r="F3" s="68" t="s">
        <v>136</v>
      </c>
      <c r="G3" s="68" t="s">
        <v>137</v>
      </c>
      <c r="H3" s="68" t="s">
        <v>117</v>
      </c>
    </row>
    <row r="4" spans="1:8" ht="30" customHeight="1" x14ac:dyDescent="0.15">
      <c r="A4" s="16" t="s">
        <v>95</v>
      </c>
      <c r="B4" s="74">
        <f>SUM(C4:H4)</f>
        <v>37</v>
      </c>
      <c r="C4" s="74">
        <v>2</v>
      </c>
      <c r="D4" s="74">
        <v>3</v>
      </c>
      <c r="E4" s="74">
        <v>30</v>
      </c>
      <c r="F4" s="74" t="s">
        <v>126</v>
      </c>
      <c r="G4" s="74">
        <v>1</v>
      </c>
      <c r="H4" s="74">
        <v>1</v>
      </c>
    </row>
    <row r="5" spans="1:8" ht="30" customHeight="1" x14ac:dyDescent="0.15">
      <c r="A5" s="16" t="s">
        <v>96</v>
      </c>
      <c r="B5" s="74">
        <f>SUM(C5:H5)</f>
        <v>1156</v>
      </c>
      <c r="C5" s="74">
        <v>64</v>
      </c>
      <c r="D5" s="74">
        <v>84</v>
      </c>
      <c r="E5" s="74">
        <v>1001</v>
      </c>
      <c r="F5" s="74" t="s">
        <v>13</v>
      </c>
      <c r="G5" s="74">
        <v>6</v>
      </c>
      <c r="H5" s="74">
        <v>1</v>
      </c>
    </row>
    <row r="6" spans="1:8" ht="37.5" customHeight="1" x14ac:dyDescent="0.15">
      <c r="A6" s="28"/>
      <c r="B6" s="28"/>
      <c r="C6" s="28"/>
      <c r="D6" s="28"/>
      <c r="E6" s="28"/>
      <c r="F6" s="24"/>
      <c r="G6" s="24"/>
      <c r="H6" s="24" t="s">
        <v>90</v>
      </c>
    </row>
  </sheetData>
  <phoneticPr fontId="3"/>
  <pageMargins left="0.70866141732283472" right="0.70866141732283472" top="0.74803149606299213" bottom="0.74803149606299213" header="0.31496062992125984" footer="0.31496062992125984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P79(1)</vt:lpstr>
      <vt:lpstr>P79(2)</vt:lpstr>
      <vt:lpstr>P80(1)</vt:lpstr>
      <vt:lpstr>P80(2)</vt:lpstr>
      <vt:lpstr>P80(3)</vt:lpstr>
      <vt:lpstr>P80(4)</vt:lpstr>
      <vt:lpstr>P81(1)</vt:lpstr>
      <vt:lpstr>P81(2)</vt:lpstr>
      <vt:lpstr>P81(3)</vt:lpstr>
    </vt:vector>
  </TitlesOfParts>
  <Company>諏訪広域総合情報センタ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矢崎　倫</dc:creator>
  <cp:lastModifiedBy>矢崎　倫</cp:lastModifiedBy>
  <dcterms:created xsi:type="dcterms:W3CDTF">2024-04-09T00:27:55Z</dcterms:created>
  <dcterms:modified xsi:type="dcterms:W3CDTF">2024-04-09T00:28:07Z</dcterms:modified>
</cp:coreProperties>
</file>