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5(2023)\B企画部\A企画政策課\02スマート化推進係\05_統計\R5諏訪市の統計\完成版\"/>
    </mc:Choice>
  </mc:AlternateContent>
  <bookViews>
    <workbookView xWindow="0" yWindow="0" windowWidth="20490" windowHeight="7095"/>
  </bookViews>
  <sheets>
    <sheet name="P33" sheetId="1" r:id="rId1"/>
    <sheet name="P34" sheetId="2" r:id="rId2"/>
    <sheet name="P35" sheetId="3" r:id="rId3"/>
    <sheet name="P36-38" sheetId="4" r:id="rId4"/>
  </sheets>
  <definedNames>
    <definedName name="_xlnm.Print_Area" localSheetId="2">'P35'!$A$1:$Q$25</definedName>
    <definedName name="_xlnm.Print_Area" localSheetId="3">'P36-38'!$A$1:$G$136</definedName>
    <definedName name="_xlnm.Print_Titles" localSheetId="3">'P36-38'!$1:$4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2" i="4" l="1"/>
  <c r="F132" i="4"/>
  <c r="G122" i="4"/>
  <c r="F122" i="4"/>
  <c r="G118" i="4"/>
  <c r="F118" i="4"/>
  <c r="G113" i="4"/>
  <c r="F113" i="4"/>
  <c r="G109" i="4"/>
  <c r="F109" i="4"/>
  <c r="G104" i="4"/>
  <c r="G5" i="4" s="1"/>
  <c r="F104" i="4"/>
  <c r="G99" i="4"/>
  <c r="F99" i="4"/>
  <c r="G93" i="4"/>
  <c r="F93" i="4"/>
  <c r="G88" i="4"/>
  <c r="F88" i="4"/>
  <c r="G80" i="4"/>
  <c r="F80" i="4"/>
  <c r="G65" i="4"/>
  <c r="F65" i="4"/>
  <c r="G55" i="4"/>
  <c r="F55" i="4"/>
  <c r="F5" i="4" s="1"/>
  <c r="G48" i="4"/>
  <c r="F48" i="4"/>
  <c r="G42" i="4"/>
  <c r="F42" i="4"/>
  <c r="G16" i="4"/>
  <c r="F16" i="4"/>
  <c r="G10" i="4"/>
  <c r="F10" i="4"/>
  <c r="G7" i="4"/>
  <c r="F7" i="4"/>
  <c r="S24" i="3"/>
  <c r="R24" i="3"/>
  <c r="C24" i="3"/>
  <c r="U24" i="3" s="1"/>
  <c r="B24" i="3"/>
  <c r="T24" i="3" s="1"/>
  <c r="S23" i="3"/>
  <c r="R23" i="3"/>
  <c r="C23" i="3"/>
  <c r="U23" i="3" s="1"/>
  <c r="B23" i="3"/>
  <c r="T23" i="3" s="1"/>
  <c r="S22" i="3"/>
  <c r="R22" i="3"/>
  <c r="C22" i="3"/>
  <c r="U22" i="3" s="1"/>
  <c r="B22" i="3"/>
  <c r="T22" i="3" s="1"/>
  <c r="S21" i="3"/>
  <c r="R21" i="3"/>
  <c r="C21" i="3"/>
  <c r="U21" i="3" s="1"/>
  <c r="B21" i="3"/>
  <c r="T21" i="3" s="1"/>
  <c r="S20" i="3"/>
  <c r="R20" i="3"/>
  <c r="C20" i="3"/>
  <c r="U20" i="3" s="1"/>
  <c r="B20" i="3"/>
  <c r="T20" i="3" s="1"/>
  <c r="S19" i="3"/>
  <c r="R19" i="3"/>
  <c r="C19" i="3"/>
  <c r="U19" i="3" s="1"/>
  <c r="B19" i="3"/>
  <c r="T19" i="3" s="1"/>
  <c r="S18" i="3"/>
  <c r="R18" i="3"/>
  <c r="C18" i="3"/>
  <c r="U18" i="3" s="1"/>
  <c r="B18" i="3"/>
  <c r="T18" i="3" s="1"/>
  <c r="S17" i="3"/>
  <c r="R17" i="3"/>
  <c r="C17" i="3"/>
  <c r="U17" i="3" s="1"/>
  <c r="B17" i="3"/>
  <c r="T17" i="3" s="1"/>
  <c r="S16" i="3"/>
  <c r="R16" i="3"/>
  <c r="C16" i="3"/>
  <c r="U16" i="3" s="1"/>
  <c r="B16" i="3"/>
  <c r="T16" i="3" s="1"/>
  <c r="S15" i="3"/>
  <c r="R15" i="3"/>
  <c r="C15" i="3"/>
  <c r="U15" i="3" s="1"/>
  <c r="B15" i="3"/>
  <c r="T15" i="3" s="1"/>
  <c r="S14" i="3"/>
  <c r="R14" i="3"/>
  <c r="C14" i="3"/>
  <c r="U14" i="3" s="1"/>
  <c r="B14" i="3"/>
  <c r="T14" i="3" s="1"/>
  <c r="S13" i="3"/>
  <c r="R13" i="3"/>
  <c r="C13" i="3"/>
  <c r="U13" i="3" s="1"/>
  <c r="B13" i="3"/>
  <c r="T13" i="3" s="1"/>
  <c r="S12" i="3"/>
  <c r="R12" i="3"/>
  <c r="C12" i="3"/>
  <c r="U12" i="3" s="1"/>
  <c r="B12" i="3"/>
  <c r="T12" i="3" s="1"/>
  <c r="S11" i="3"/>
  <c r="R11" i="3"/>
  <c r="C11" i="3"/>
  <c r="U11" i="3" s="1"/>
  <c r="B11" i="3"/>
  <c r="T11" i="3" s="1"/>
  <c r="S10" i="3"/>
  <c r="R10" i="3"/>
  <c r="C10" i="3"/>
  <c r="U10" i="3" s="1"/>
  <c r="B10" i="3"/>
  <c r="T10" i="3" s="1"/>
  <c r="S9" i="3"/>
  <c r="R9" i="3"/>
  <c r="C9" i="3"/>
  <c r="U9" i="3" s="1"/>
  <c r="B9" i="3"/>
  <c r="T9" i="3" s="1"/>
  <c r="S8" i="3"/>
  <c r="R8" i="3"/>
  <c r="C8" i="3"/>
  <c r="U8" i="3" s="1"/>
  <c r="B8" i="3"/>
  <c r="T8" i="3" s="1"/>
  <c r="S7" i="3"/>
  <c r="S6" i="3" s="1"/>
  <c r="R7" i="3"/>
  <c r="R6" i="3" s="1"/>
  <c r="C7" i="3"/>
  <c r="U7" i="3" s="1"/>
  <c r="B7" i="3"/>
  <c r="T7" i="3" s="1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 s="1"/>
  <c r="C10" i="2"/>
  <c r="B10" i="2"/>
  <c r="C9" i="2"/>
  <c r="B9" i="2"/>
  <c r="C8" i="2"/>
  <c r="B8" i="2"/>
  <c r="C7" i="2"/>
  <c r="B7" i="2"/>
  <c r="C6" i="2"/>
  <c r="B6" i="2"/>
  <c r="C5" i="2"/>
  <c r="C4" i="2" s="1"/>
  <c r="G4" i="2"/>
  <c r="F4" i="2"/>
  <c r="E4" i="2"/>
  <c r="D4" i="2"/>
  <c r="K5" i="1"/>
  <c r="J5" i="1"/>
  <c r="I5" i="1"/>
  <c r="H5" i="1"/>
  <c r="G5" i="1"/>
  <c r="F5" i="1"/>
  <c r="E5" i="1"/>
  <c r="D5" i="1"/>
  <c r="C5" i="1"/>
  <c r="B5" i="1"/>
  <c r="B5" i="2" l="1"/>
  <c r="B4" i="2" s="1"/>
  <c r="B6" i="3"/>
  <c r="T6" i="3" s="1"/>
  <c r="C6" i="3"/>
  <c r="U6" i="3" s="1"/>
</calcChain>
</file>

<file path=xl/sharedStrings.xml><?xml version="1.0" encoding="utf-8"?>
<sst xmlns="http://schemas.openxmlformats.org/spreadsheetml/2006/main" count="285" uniqueCount="179">
  <si>
    <t>４５．産業大分類別事業所数及び従業者数</t>
    <rPh sb="3" eb="5">
      <t>サンギョウダ</t>
    </rPh>
    <rPh sb="5" eb="8">
      <t>ダイブンルイベ</t>
    </rPh>
    <rPh sb="8" eb="9">
      <t>ベツジ</t>
    </rPh>
    <rPh sb="9" eb="12">
      <t>ジギョウショス</t>
    </rPh>
    <rPh sb="12" eb="13">
      <t>スウオ</t>
    </rPh>
    <rPh sb="13" eb="14">
      <t>オヨジ</t>
    </rPh>
    <rPh sb="15" eb="16">
      <t>ジュウギ</t>
    </rPh>
    <rPh sb="16" eb="19">
      <t>ギョウシャスウ</t>
    </rPh>
    <phoneticPr fontId="3"/>
  </si>
  <si>
    <t>(単位：人、事業所）</t>
    <rPh sb="1" eb="3">
      <t>タンイ</t>
    </rPh>
    <rPh sb="4" eb="5">
      <t>ニン</t>
    </rPh>
    <rPh sb="6" eb="9">
      <t>ジギョウショ</t>
    </rPh>
    <phoneticPr fontId="3"/>
  </si>
  <si>
    <t>産業分類</t>
    <rPh sb="0" eb="2">
      <t>サンギョウブ</t>
    </rPh>
    <rPh sb="2" eb="4">
      <t>ブンルイ</t>
    </rPh>
    <phoneticPr fontId="3"/>
  </si>
  <si>
    <t>平成21年</t>
    <rPh sb="0" eb="2">
      <t>ヘイセイネ</t>
    </rPh>
    <rPh sb="4" eb="5">
      <t>ネン</t>
    </rPh>
    <phoneticPr fontId="3"/>
  </si>
  <si>
    <t>平成24年</t>
    <rPh sb="0" eb="2">
      <t>ヘイセイネ</t>
    </rPh>
    <rPh sb="4" eb="5">
      <t>ネン</t>
    </rPh>
    <phoneticPr fontId="3"/>
  </si>
  <si>
    <t>平成26年</t>
    <rPh sb="0" eb="2">
      <t>ヘイセイネ</t>
    </rPh>
    <rPh sb="4" eb="5">
      <t>ネン</t>
    </rPh>
    <phoneticPr fontId="3"/>
  </si>
  <si>
    <t>平成28年</t>
    <rPh sb="0" eb="2">
      <t>ヘイセイネ</t>
    </rPh>
    <rPh sb="4" eb="5">
      <t>ネン</t>
    </rPh>
    <phoneticPr fontId="3"/>
  </si>
  <si>
    <t>令和3年</t>
    <rPh sb="0" eb="2">
      <t>レイワネ</t>
    </rPh>
    <rPh sb="3" eb="4">
      <t>ネン</t>
    </rPh>
    <phoneticPr fontId="3"/>
  </si>
  <si>
    <t>事業所</t>
    <rPh sb="0" eb="2">
      <t>ジギョウショ</t>
    </rPh>
    <phoneticPr fontId="3"/>
  </si>
  <si>
    <t>従業者</t>
    <rPh sb="0" eb="2">
      <t>ジュウギョウシャ</t>
    </rPh>
    <phoneticPr fontId="3"/>
  </si>
  <si>
    <t>総数</t>
    <rPh sb="0" eb="1">
      <t>ソウスウ</t>
    </rPh>
    <phoneticPr fontId="3"/>
  </si>
  <si>
    <t>A～B　農林漁業</t>
  </si>
  <si>
    <t>C　鉱業、採石業、砂利採取業</t>
  </si>
  <si>
    <t>D　建設業</t>
  </si>
  <si>
    <t>E　製造業</t>
  </si>
  <si>
    <t>F　電気・ガス・熱供給・水道業</t>
  </si>
  <si>
    <t>G　情報通信業</t>
  </si>
  <si>
    <t>H　運輸業、郵便業</t>
  </si>
  <si>
    <t>I　卸売業、小売業</t>
  </si>
  <si>
    <t>J　金融業、保険業</t>
  </si>
  <si>
    <t>K　不動産業、物品賃貸業</t>
  </si>
  <si>
    <t>L　学術研究、専門・技術サービス業</t>
  </si>
  <si>
    <t>M　宿泊業、飲食サービス業</t>
  </si>
  <si>
    <t>N　生活関連サービス業、娯楽業</t>
  </si>
  <si>
    <t>O　教育、学習支援業</t>
  </si>
  <si>
    <t>P　医療、福祉</t>
  </si>
  <si>
    <t>Q　複合サービス事業</t>
  </si>
  <si>
    <t>R　サービス業</t>
  </si>
  <si>
    <t>S　公務</t>
    <rPh sb="2" eb="4">
      <t>コウム</t>
    </rPh>
    <phoneticPr fontId="3"/>
  </si>
  <si>
    <t>･･･</t>
  </si>
  <si>
    <t>・・・</t>
  </si>
  <si>
    <t>資料：平成21年、26年　経済センサス－基礎調査
　　　平成24年、28年、令和3年　経済センサス－活動調査</t>
    <rPh sb="3" eb="5">
      <t>ヘイセイネ</t>
    </rPh>
    <rPh sb="7" eb="8">
      <t>ネンネ</t>
    </rPh>
    <rPh sb="11" eb="12">
      <t>ネンレ</t>
    </rPh>
    <rPh sb="20" eb="22">
      <t>キソチ</t>
    </rPh>
    <rPh sb="22" eb="24">
      <t>チョウサヘ</t>
    </rPh>
    <rPh sb="28" eb="30">
      <t>ヘイセイネ</t>
    </rPh>
    <rPh sb="32" eb="33">
      <t>ネンネ</t>
    </rPh>
    <rPh sb="36" eb="37">
      <t>ネンレ</t>
    </rPh>
    <rPh sb="38" eb="40">
      <t>レイワネ</t>
    </rPh>
    <rPh sb="41" eb="42">
      <t>ネンケ</t>
    </rPh>
    <rPh sb="43" eb="45">
      <t>ケイザイカ</t>
    </rPh>
    <rPh sb="50" eb="52">
      <t>カツドウチ</t>
    </rPh>
    <rPh sb="52" eb="54">
      <t>チョウサ</t>
    </rPh>
    <phoneticPr fontId="3"/>
  </si>
  <si>
    <r>
      <t>４６．産業大分類・地域別</t>
    </r>
    <r>
      <rPr>
        <sz val="14"/>
        <rFont val="ＭＳ 明朝"/>
        <family val="1"/>
        <charset val="128"/>
      </rPr>
      <t>事業所数</t>
    </r>
    <rPh sb="3" eb="6">
      <t>サンギョウダイブ</t>
    </rPh>
    <rPh sb="6" eb="8">
      <t>ブンルイチ</t>
    </rPh>
    <rPh sb="9" eb="11">
      <t>チイキベ</t>
    </rPh>
    <rPh sb="11" eb="12">
      <t>ベツジ</t>
    </rPh>
    <rPh sb="12" eb="15">
      <t>ジギョウショス</t>
    </rPh>
    <rPh sb="15" eb="16">
      <t>スウ</t>
    </rPh>
    <phoneticPr fontId="3"/>
  </si>
  <si>
    <t>（単位：事業所）（令和3年6月1日）</t>
    <rPh sb="1" eb="3">
      <t>タンイ</t>
    </rPh>
    <rPh sb="4" eb="7">
      <t>ジギョウショ</t>
    </rPh>
    <rPh sb="9" eb="11">
      <t>レイワ</t>
    </rPh>
    <rPh sb="12" eb="13">
      <t>ネンガ</t>
    </rPh>
    <rPh sb="14" eb="15">
      <t>ガツニ</t>
    </rPh>
    <rPh sb="16" eb="17">
      <t>ニチ</t>
    </rPh>
    <phoneticPr fontId="3"/>
  </si>
  <si>
    <t>上諏訪</t>
    <rPh sb="0" eb="1">
      <t>カミス</t>
    </rPh>
    <rPh sb="1" eb="3">
      <t>スワ</t>
    </rPh>
    <phoneticPr fontId="3"/>
  </si>
  <si>
    <t>豊田</t>
    <rPh sb="0" eb="1">
      <t>トヨダ</t>
    </rPh>
    <phoneticPr fontId="3"/>
  </si>
  <si>
    <t>四賀</t>
    <rPh sb="0" eb="1">
      <t>シガ</t>
    </rPh>
    <phoneticPr fontId="3"/>
  </si>
  <si>
    <t>中洲</t>
    <rPh sb="0" eb="1">
      <t>ナカス</t>
    </rPh>
    <phoneticPr fontId="3"/>
  </si>
  <si>
    <t>湖南</t>
    <rPh sb="0" eb="1">
      <t>コナミ</t>
    </rPh>
    <phoneticPr fontId="3"/>
  </si>
  <si>
    <t>資料：令和3年経済センサス-活動調査</t>
    <rPh sb="0" eb="2">
      <t>シリョウヘ</t>
    </rPh>
    <rPh sb="3" eb="5">
      <t>レイワ</t>
    </rPh>
    <rPh sb="6" eb="7">
      <t>ネンケ</t>
    </rPh>
    <rPh sb="7" eb="9">
      <t>ケイザイカ</t>
    </rPh>
    <rPh sb="14" eb="16">
      <t>カツドウチ</t>
    </rPh>
    <rPh sb="16" eb="18">
      <t>チョウサ</t>
    </rPh>
    <phoneticPr fontId="3"/>
  </si>
  <si>
    <t>４７．産業大分類・常用雇用者規模別事業所数及び従業者数</t>
    <rPh sb="3" eb="6">
      <t>サンギョウダイブ</t>
    </rPh>
    <rPh sb="6" eb="8">
      <t>ブンルイジ</t>
    </rPh>
    <rPh sb="9" eb="11">
      <t>ジョウヨウコ</t>
    </rPh>
    <rPh sb="11" eb="14">
      <t>コヨウシャキ</t>
    </rPh>
    <rPh sb="14" eb="16">
      <t>キボベ</t>
    </rPh>
    <rPh sb="16" eb="17">
      <t>ベツジ</t>
    </rPh>
    <rPh sb="17" eb="20">
      <t>ジギョウショス</t>
    </rPh>
    <rPh sb="20" eb="21">
      <t>スウオ</t>
    </rPh>
    <rPh sb="21" eb="22">
      <t>オヨジ</t>
    </rPh>
    <rPh sb="23" eb="24">
      <t>ジュウギ</t>
    </rPh>
    <rPh sb="24" eb="27">
      <t>ギョウシャスウ</t>
    </rPh>
    <phoneticPr fontId="3"/>
  </si>
  <si>
    <t>（令和3年6月1日）</t>
    <rPh sb="1" eb="3">
      <t>レイワ</t>
    </rPh>
    <rPh sb="4" eb="5">
      <t>ネンガ</t>
    </rPh>
    <rPh sb="6" eb="7">
      <t>ガツニ</t>
    </rPh>
    <rPh sb="8" eb="9">
      <t>ニチ</t>
    </rPh>
    <phoneticPr fontId="3"/>
  </si>
  <si>
    <t>総数
（民＋公）</t>
    <rPh sb="0" eb="2">
      <t>ソウスウミ</t>
    </rPh>
    <rPh sb="4" eb="5">
      <t>ミンコ</t>
    </rPh>
    <rPh sb="6" eb="7">
      <t>コウ</t>
    </rPh>
    <phoneticPr fontId="3"/>
  </si>
  <si>
    <t>民　営</t>
    <rPh sb="0" eb="1">
      <t>ミンイ</t>
    </rPh>
    <rPh sb="2" eb="3">
      <t>イトナ</t>
    </rPh>
    <phoneticPr fontId="3"/>
  </si>
  <si>
    <t>国・公共企業体
地方公共団体</t>
    <rPh sb="0" eb="1">
      <t>クニコ</t>
    </rPh>
    <rPh sb="2" eb="4">
      <t>コウキョウキ</t>
    </rPh>
    <rPh sb="4" eb="7">
      <t>キギョウタイチ</t>
    </rPh>
    <rPh sb="8" eb="10">
      <t>チホウコ</t>
    </rPh>
    <rPh sb="10" eb="12">
      <t>コウキョウダ</t>
    </rPh>
    <rPh sb="12" eb="14">
      <t>ダンタイ</t>
    </rPh>
    <phoneticPr fontId="3"/>
  </si>
  <si>
    <t>0人</t>
    <rPh sb="1" eb="2">
      <t>ニン</t>
    </rPh>
    <phoneticPr fontId="3"/>
  </si>
  <si>
    <t>1～4人</t>
    <rPh sb="3" eb="4">
      <t>ニン</t>
    </rPh>
    <phoneticPr fontId="3"/>
  </si>
  <si>
    <t>5～9人</t>
    <rPh sb="3" eb="4">
      <t>ニン</t>
    </rPh>
    <phoneticPr fontId="3"/>
  </si>
  <si>
    <t>10～19人</t>
    <rPh sb="5" eb="6">
      <t>ニン</t>
    </rPh>
    <phoneticPr fontId="3"/>
  </si>
  <si>
    <t>20～29人</t>
    <rPh sb="5" eb="6">
      <t>ニン</t>
    </rPh>
    <phoneticPr fontId="3"/>
  </si>
  <si>
    <t>30人以上</t>
    <rPh sb="2" eb="5">
      <t>ニンイジョウ</t>
    </rPh>
    <phoneticPr fontId="3"/>
  </si>
  <si>
    <t>確認</t>
    <rPh sb="0" eb="2">
      <t>カクニン</t>
    </rPh>
    <phoneticPr fontId="3"/>
  </si>
  <si>
    <t>事業所数</t>
    <rPh sb="0" eb="3">
      <t>ジギョウショス</t>
    </rPh>
    <rPh sb="3" eb="4">
      <t>スウ</t>
    </rPh>
    <phoneticPr fontId="3"/>
  </si>
  <si>
    <t>従業者数</t>
    <rPh sb="0" eb="1">
      <t>ジュウギ</t>
    </rPh>
    <rPh sb="1" eb="4">
      <t>ギョウシャスウ</t>
    </rPh>
    <phoneticPr fontId="3"/>
  </si>
  <si>
    <t>民営事業所数</t>
    <rPh sb="0" eb="2">
      <t>ミンエイ</t>
    </rPh>
    <rPh sb="2" eb="5">
      <t>ジギョウショ</t>
    </rPh>
    <rPh sb="5" eb="6">
      <t>スウ</t>
    </rPh>
    <phoneticPr fontId="3"/>
  </si>
  <si>
    <t>民営従業者数</t>
    <rPh sb="0" eb="2">
      <t>ミンエイ</t>
    </rPh>
    <rPh sb="2" eb="5">
      <t>ジュウギョウシャ</t>
    </rPh>
    <rPh sb="5" eb="6">
      <t>スウ</t>
    </rPh>
    <phoneticPr fontId="3"/>
  </si>
  <si>
    <t>国・公共企業体
地方公共団体</t>
    <phoneticPr fontId="3"/>
  </si>
  <si>
    <t>資料：令和3年経済センサス‐活動調査</t>
    <rPh sb="0" eb="2">
      <t>シリョウヘ</t>
    </rPh>
    <rPh sb="3" eb="5">
      <t>レイワ</t>
    </rPh>
    <rPh sb="6" eb="7">
      <t>ネンケ</t>
    </rPh>
    <rPh sb="7" eb="9">
      <t>ケイザイカ</t>
    </rPh>
    <rPh sb="14" eb="16">
      <t>カツドウチ</t>
    </rPh>
    <rPh sb="16" eb="18">
      <t>チョウサ</t>
    </rPh>
    <phoneticPr fontId="3"/>
  </si>
  <si>
    <t>４８．産業中分類別事業所数・従業者数</t>
    <rPh sb="3" eb="5">
      <t>サンギョウチ</t>
    </rPh>
    <rPh sb="5" eb="8">
      <t>チュウブンルイベ</t>
    </rPh>
    <rPh sb="8" eb="9">
      <t>ベツジ</t>
    </rPh>
    <rPh sb="9" eb="12">
      <t>ジギョウショス</t>
    </rPh>
    <rPh sb="12" eb="13">
      <t>スウジ</t>
    </rPh>
    <rPh sb="14" eb="15">
      <t>ジュウギ</t>
    </rPh>
    <rPh sb="15" eb="18">
      <t>ギョウシャスウ</t>
    </rPh>
    <phoneticPr fontId="3"/>
  </si>
  <si>
    <t>平成28年（民営）</t>
    <rPh sb="0" eb="2">
      <t>ヘイセイネ</t>
    </rPh>
    <rPh sb="4" eb="5">
      <t>ネンミ</t>
    </rPh>
    <rPh sb="6" eb="8">
      <t>ミンエイ</t>
    </rPh>
    <phoneticPr fontId="3"/>
  </si>
  <si>
    <t>令和3年</t>
    <rPh sb="0" eb="1">
      <t>レイ</t>
    </rPh>
    <rPh sb="1" eb="2">
      <t>ワ</t>
    </rPh>
    <rPh sb="3" eb="4">
      <t>ネンミ</t>
    </rPh>
    <phoneticPr fontId="3"/>
  </si>
  <si>
    <t>A～S　全産業</t>
  </si>
  <si>
    <t>C　鉱業，採石業，砂利採取業</t>
  </si>
  <si>
    <t>　05　鉱業，採石業，砂利採取業</t>
  </si>
  <si>
    <t>　06　総合工事業</t>
  </si>
  <si>
    <t>　07　職別工事業（設備工事業を除く）</t>
  </si>
  <si>
    <t>　08　設備工事業</t>
  </si>
  <si>
    <t>　　　DZ 建設業 内格付不能</t>
  </si>
  <si>
    <t>　09　食料品製造業</t>
  </si>
  <si>
    <t>　10　飲料・たばこ・飼料製造業</t>
  </si>
  <si>
    <t>　11　繊維工業</t>
  </si>
  <si>
    <t>　12　木材・木製品製造業（家具を除く）</t>
  </si>
  <si>
    <t>　13　家具・装備品製造業</t>
  </si>
  <si>
    <t>　14　パルプ・紙・紙加工品製造業</t>
  </si>
  <si>
    <t>-</t>
  </si>
  <si>
    <t>　15　印刷・同関連業</t>
  </si>
  <si>
    <t>　16　化学工業</t>
  </si>
  <si>
    <t>　17　石油製品・石炭製品製造業</t>
  </si>
  <si>
    <t>　18　プラスチック製品製造業</t>
  </si>
  <si>
    <t>　19　ゴム製品製造業</t>
  </si>
  <si>
    <t>　20　なめし革・同製品・毛皮製造業</t>
  </si>
  <si>
    <t>　21　窯業・土石製品製造業</t>
  </si>
  <si>
    <t>　22　鉄鋼業</t>
  </si>
  <si>
    <t>　23　非鉄金属製造業</t>
  </si>
  <si>
    <t>　24　金属製品製造業</t>
  </si>
  <si>
    <t>　25　はん用機械器具製造業</t>
  </si>
  <si>
    <t>　26　生産用機械器具製造業</t>
  </si>
  <si>
    <t>　27　業務用機械器具製造業</t>
  </si>
  <si>
    <t>　28　電子部品・デバイス・電子回路製造業</t>
  </si>
  <si>
    <t>　29　電気機械器具製造業</t>
  </si>
  <si>
    <t>　30　情報通信機械器具製造業</t>
  </si>
  <si>
    <t>　31　輸送用機械器具製造業</t>
  </si>
  <si>
    <t>　32　その他の製造業</t>
  </si>
  <si>
    <t>　33　電気業</t>
  </si>
  <si>
    <t>　34　ガス業</t>
  </si>
  <si>
    <t>　35　熱供給業</t>
  </si>
  <si>
    <t>　36　水道業</t>
  </si>
  <si>
    <t>　37　通信業</t>
  </si>
  <si>
    <t>　38　放送業</t>
  </si>
  <si>
    <t>　39　情報サービス業</t>
  </si>
  <si>
    <t>　40　インターネット附随サービス業</t>
  </si>
  <si>
    <t>　41　映像・音声・文字情報制作業</t>
  </si>
  <si>
    <t>　　　G2 情報サービス業，インターネット附随サービス業 内格付不能</t>
  </si>
  <si>
    <t>H　運輸業，郵便業</t>
  </si>
  <si>
    <t>　42　鉄道業</t>
  </si>
  <si>
    <t>　43　道路旅客運送業</t>
  </si>
  <si>
    <t>　44　道路貨物運送業</t>
  </si>
  <si>
    <t>　45　水運業</t>
  </si>
  <si>
    <t>　46　航空運輸業</t>
  </si>
  <si>
    <t>　47　倉庫業</t>
  </si>
  <si>
    <t>　48　運輸に附帯するサービス業</t>
  </si>
  <si>
    <t>　49　郵便業（信書便事業を含む）</t>
  </si>
  <si>
    <t>I　卸売業，小売業</t>
  </si>
  <si>
    <t>　50　各種商品卸売業</t>
  </si>
  <si>
    <t>　51　繊維・衣服等卸売業</t>
  </si>
  <si>
    <t>　52　飲食料品卸売業</t>
  </si>
  <si>
    <t>　53　建築材料，鉱物・金属材料等卸売業</t>
  </si>
  <si>
    <t>　54　機械器具卸売業</t>
  </si>
  <si>
    <t>　55　その他の卸売業</t>
  </si>
  <si>
    <t>　56　各種商品小売業</t>
  </si>
  <si>
    <t>　57　織物・衣服・身の回り品小売業</t>
  </si>
  <si>
    <t>　58　飲食料品小売業</t>
  </si>
  <si>
    <t>　59　機械器具小売業</t>
  </si>
  <si>
    <t>　60　その他の小売業</t>
  </si>
  <si>
    <t>　61　無店舗小売業</t>
  </si>
  <si>
    <t>　　　I1 卸売業 内格付不能</t>
  </si>
  <si>
    <t>　　　I2 小売業 内格付不能</t>
  </si>
  <si>
    <t>J　金融業，保険業</t>
  </si>
  <si>
    <t>　62　銀行業</t>
  </si>
  <si>
    <t>　63　協同組織金融業</t>
  </si>
  <si>
    <t>　64　クレジットカード業等非預金信用機関</t>
  </si>
  <si>
    <t>　65　金融商品取引業，商品先物取引業</t>
  </si>
  <si>
    <t>　66　補助的金融業等</t>
  </si>
  <si>
    <t>　67　保険業（保険媒介代理業等を含む）</t>
  </si>
  <si>
    <t>K　不動産業，物品賃貸業</t>
  </si>
  <si>
    <t>　68　不動産取引業</t>
  </si>
  <si>
    <t>　69　不動産賃貸業・管理業</t>
  </si>
  <si>
    <t>　70　物品賃貸業</t>
  </si>
  <si>
    <t>　　　K1 不動産業 内格付不能</t>
  </si>
  <si>
    <t>L　学術研究，専門・技術サービス業</t>
  </si>
  <si>
    <t>　71　学術・開発研究機関</t>
  </si>
  <si>
    <t>　72　専門サービス業</t>
  </si>
  <si>
    <t>　73　広告業</t>
  </si>
  <si>
    <t>　74　技術サービス業</t>
  </si>
  <si>
    <t>　　　LZ 学術研究，専門・技術サービス業 内格付不能</t>
  </si>
  <si>
    <t>M　宿泊業，飲食サービス業</t>
  </si>
  <si>
    <t>　75　宿泊業</t>
  </si>
  <si>
    <t>　76　飲食店</t>
  </si>
  <si>
    <t>　77　持ち帰り・配達飲食サービス業</t>
  </si>
  <si>
    <t>　　　M2 飲食店，持ち帰り・配達飲食サービス業 内格付不能</t>
  </si>
  <si>
    <t>N　生活関連サービス業，娯楽業</t>
  </si>
  <si>
    <t>　78　洗濯・理容・美容・浴場業</t>
  </si>
  <si>
    <t>　79　その他の生活関連サービス業</t>
  </si>
  <si>
    <t>　80　娯楽業</t>
  </si>
  <si>
    <t>　　　NZ 生活関連サービス業，娯楽業 内格付不能</t>
  </si>
  <si>
    <t>O　教育，学習支援業</t>
  </si>
  <si>
    <t>　81　学校教育</t>
  </si>
  <si>
    <t>　82　その他の教育，学習支援業</t>
  </si>
  <si>
    <t>P　医療，福祉</t>
  </si>
  <si>
    <t>　83　医療業</t>
  </si>
  <si>
    <t>　84　保健衛生</t>
  </si>
  <si>
    <t>　85　社会保険・社会福祉・介護事業</t>
  </si>
  <si>
    <t>　86　郵便局</t>
  </si>
  <si>
    <t>　87　協同組合（他に分類されないもの）</t>
  </si>
  <si>
    <t>R　サービス業（他に分類されないもの）</t>
  </si>
  <si>
    <t>　88　廃棄物処理業</t>
  </si>
  <si>
    <t>　89　自動車整備業</t>
  </si>
  <si>
    <t>　90　機械等修理業（別掲を除く）</t>
  </si>
  <si>
    <t>　91　職業紹介・労働者派遣業</t>
  </si>
  <si>
    <t>　92　その他の事業サービス業</t>
  </si>
  <si>
    <t>　93　政治・経済・文化団体</t>
  </si>
  <si>
    <t>　94　宗教</t>
  </si>
  <si>
    <t>　95　その他のサービス業</t>
  </si>
  <si>
    <t>　　　R2 サービス業(政治・経済・文化団体、宗教を除く)内格付不能</t>
  </si>
  <si>
    <t>S　公務（他に分類されるものを除く）</t>
  </si>
  <si>
    <t>　97　国家公務</t>
  </si>
  <si>
    <t>　98　地方公務</t>
  </si>
  <si>
    <t>※経済センサス－活動調査は、平成28年まで国・地方公共団体の事業所は対象外。</t>
    <rPh sb="1" eb="3">
      <t>ケイザイカ</t>
    </rPh>
    <rPh sb="8" eb="10">
      <t>カツドウチ</t>
    </rPh>
    <rPh sb="10" eb="12">
      <t>チョウサク</t>
    </rPh>
    <rPh sb="14" eb="16">
      <t>ヘイセイ</t>
    </rPh>
    <rPh sb="18" eb="19">
      <t>ネン</t>
    </rPh>
    <rPh sb="21" eb="22">
      <t>クニチ</t>
    </rPh>
    <rPh sb="23" eb="25">
      <t>チホウコ</t>
    </rPh>
    <rPh sb="25" eb="27">
      <t>コウキョウダ</t>
    </rPh>
    <rPh sb="27" eb="29">
      <t>ダンタイジ</t>
    </rPh>
    <rPh sb="30" eb="33">
      <t>ジギョウショタ</t>
    </rPh>
    <rPh sb="34" eb="37">
      <t>タイショウガイ</t>
    </rPh>
    <phoneticPr fontId="3"/>
  </si>
  <si>
    <t>資料：平成28、令和3年経済センサス‐活動調査
　　　　平成26経済センサス-基礎調査</t>
    <rPh sb="0" eb="2">
      <t>シリョウヘ</t>
    </rPh>
    <rPh sb="3" eb="5">
      <t>ヘイセイ</t>
    </rPh>
    <rPh sb="8" eb="10">
      <t>レイワ</t>
    </rPh>
    <rPh sb="11" eb="12">
      <t>ネンケ</t>
    </rPh>
    <rPh sb="12" eb="14">
      <t>ケイザイカ</t>
    </rPh>
    <rPh sb="19" eb="21">
      <t>カツドウチ</t>
    </rPh>
    <rPh sb="21" eb="23">
      <t>チョウサ</t>
    </rPh>
    <rPh sb="28" eb="30">
      <t>ヘイセイ</t>
    </rPh>
    <rPh sb="32" eb="34">
      <t>ケイザイ</t>
    </rPh>
    <rPh sb="39" eb="41">
      <t>キソ</t>
    </rPh>
    <rPh sb="41" eb="43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</si>
</sst>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\ ;\-#,##0\ ;\ &quot;-&quot;"/>
    <numFmt numFmtId="178" formatCode="#,##0;\-#,##0;&quot;-&quot;"/>
    <numFmt numFmtId="179" formatCode="0_);[Red]\(0\)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4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5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58" fontId="2" fillId="0" borderId="4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2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4" xfId="2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58" fontId="2" fillId="0" borderId="4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right" vertical="center"/>
    </xf>
    <xf numFmtId="0" fontId="7" fillId="0" borderId="4" xfId="2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7" fontId="2" fillId="0" borderId="4" xfId="2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58" fontId="2" fillId="0" borderId="4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right" vertical="center"/>
    </xf>
    <xf numFmtId="177" fontId="2" fillId="0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178" fontId="2" fillId="0" borderId="4" xfId="0" applyNumberFormat="1" applyFont="1" applyFill="1" applyBorder="1" applyAlignment="1">
      <alignment horizontal="right" vertical="center"/>
    </xf>
    <xf numFmtId="58" fontId="2" fillId="0" borderId="4" xfId="0" applyNumberFormat="1" applyFont="1" applyBorder="1" applyAlignment="1">
      <alignment horizontal="left" vertical="center" wrapText="1"/>
    </xf>
    <xf numFmtId="0" fontId="9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179" fontId="2" fillId="0" borderId="4" xfId="0" applyNumberFormat="1" applyFont="1" applyFill="1" applyBorder="1" applyAlignment="1">
      <alignment vertical="center"/>
    </xf>
    <xf numFmtId="179" fontId="2" fillId="0" borderId="4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top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zoomScale="70" zoomScaleNormal="70" workbookViewId="0">
      <selection activeCell="F27" sqref="F27"/>
    </sheetView>
  </sheetViews>
  <sheetFormatPr defaultRowHeight="17.25" x14ac:dyDescent="0.15"/>
  <cols>
    <col min="1" max="1" width="46.125" style="1" customWidth="1"/>
    <col min="2" max="11" width="11.875" style="1" customWidth="1"/>
    <col min="12" max="16384" width="9" style="1"/>
  </cols>
  <sheetData>
    <row r="1" spans="1:11" x14ac:dyDescent="0.15">
      <c r="A1" s="1" t="s">
        <v>0</v>
      </c>
    </row>
    <row r="2" spans="1:11" x14ac:dyDescent="0.15">
      <c r="C2" s="2"/>
      <c r="E2" s="2"/>
      <c r="J2" s="1" t="s">
        <v>1</v>
      </c>
    </row>
    <row r="3" spans="1:11" ht="30" customHeight="1" x14ac:dyDescent="0.15">
      <c r="A3" s="3" t="s">
        <v>2</v>
      </c>
      <c r="B3" s="4" t="s">
        <v>3</v>
      </c>
      <c r="C3" s="5"/>
      <c r="D3" s="4" t="s">
        <v>4</v>
      </c>
      <c r="E3" s="5"/>
      <c r="F3" s="4" t="s">
        <v>5</v>
      </c>
      <c r="G3" s="5"/>
      <c r="H3" s="6" t="s">
        <v>6</v>
      </c>
      <c r="I3" s="6"/>
      <c r="J3" s="6" t="s">
        <v>7</v>
      </c>
      <c r="K3" s="6"/>
    </row>
    <row r="4" spans="1:11" ht="30" customHeight="1" x14ac:dyDescent="0.15">
      <c r="A4" s="7"/>
      <c r="B4" s="8" t="s">
        <v>8</v>
      </c>
      <c r="C4" s="8" t="s">
        <v>9</v>
      </c>
      <c r="D4" s="8" t="s">
        <v>8</v>
      </c>
      <c r="E4" s="8" t="s">
        <v>9</v>
      </c>
      <c r="F4" s="8" t="s">
        <v>8</v>
      </c>
      <c r="G4" s="8" t="s">
        <v>9</v>
      </c>
      <c r="H4" s="9" t="s">
        <v>8</v>
      </c>
      <c r="I4" s="9" t="s">
        <v>9</v>
      </c>
      <c r="J4" s="9" t="s">
        <v>8</v>
      </c>
      <c r="K4" s="9" t="s">
        <v>9</v>
      </c>
    </row>
    <row r="5" spans="1:11" ht="30" customHeight="1" x14ac:dyDescent="0.15">
      <c r="A5" s="10" t="s">
        <v>10</v>
      </c>
      <c r="B5" s="11">
        <f t="shared" ref="B5:I5" si="0">SUM(B6:B23)</f>
        <v>3798</v>
      </c>
      <c r="C5" s="11">
        <f t="shared" si="0"/>
        <v>33429</v>
      </c>
      <c r="D5" s="11">
        <f t="shared" si="0"/>
        <v>3457</v>
      </c>
      <c r="E5" s="11">
        <f t="shared" si="0"/>
        <v>27528</v>
      </c>
      <c r="F5" s="11">
        <f t="shared" si="0"/>
        <v>3454</v>
      </c>
      <c r="G5" s="11">
        <f t="shared" si="0"/>
        <v>28667</v>
      </c>
      <c r="H5" s="11">
        <f t="shared" si="0"/>
        <v>3238</v>
      </c>
      <c r="I5" s="11">
        <f t="shared" si="0"/>
        <v>26809</v>
      </c>
      <c r="J5" s="11">
        <f>SUM(J6:J23)</f>
        <v>3108</v>
      </c>
      <c r="K5" s="11">
        <f>SUM(K6:K23)</f>
        <v>28228</v>
      </c>
    </row>
    <row r="6" spans="1:11" ht="30" customHeight="1" x14ac:dyDescent="0.15">
      <c r="A6" s="10" t="s">
        <v>11</v>
      </c>
      <c r="B6" s="12">
        <v>8</v>
      </c>
      <c r="C6" s="12">
        <v>65</v>
      </c>
      <c r="D6" s="12">
        <v>6</v>
      </c>
      <c r="E6" s="12">
        <v>62</v>
      </c>
      <c r="F6" s="12">
        <v>8</v>
      </c>
      <c r="G6" s="12">
        <v>70</v>
      </c>
      <c r="H6" s="13">
        <v>8</v>
      </c>
      <c r="I6" s="14">
        <v>87</v>
      </c>
      <c r="J6" s="13">
        <v>19</v>
      </c>
      <c r="K6" s="15">
        <v>352</v>
      </c>
    </row>
    <row r="7" spans="1:11" ht="30" customHeight="1" x14ac:dyDescent="0.15">
      <c r="A7" s="10" t="s">
        <v>12</v>
      </c>
      <c r="B7" s="12">
        <v>5</v>
      </c>
      <c r="C7" s="12">
        <v>12</v>
      </c>
      <c r="D7" s="12">
        <v>4</v>
      </c>
      <c r="E7" s="12">
        <v>32</v>
      </c>
      <c r="F7" s="12">
        <v>2</v>
      </c>
      <c r="G7" s="12">
        <v>17</v>
      </c>
      <c r="H7" s="13">
        <v>2</v>
      </c>
      <c r="I7" s="14">
        <v>19</v>
      </c>
      <c r="J7" s="13">
        <v>3</v>
      </c>
      <c r="K7" s="15">
        <v>27</v>
      </c>
    </row>
    <row r="8" spans="1:11" ht="30" customHeight="1" x14ac:dyDescent="0.15">
      <c r="A8" s="10" t="s">
        <v>13</v>
      </c>
      <c r="B8" s="12">
        <v>350</v>
      </c>
      <c r="C8" s="12">
        <v>1930</v>
      </c>
      <c r="D8" s="12">
        <v>329</v>
      </c>
      <c r="E8" s="12">
        <v>1644</v>
      </c>
      <c r="F8" s="12">
        <v>306</v>
      </c>
      <c r="G8" s="12">
        <v>1505</v>
      </c>
      <c r="H8" s="13">
        <v>295</v>
      </c>
      <c r="I8" s="14">
        <v>1517</v>
      </c>
      <c r="J8" s="13">
        <v>262</v>
      </c>
      <c r="K8" s="15">
        <v>1368</v>
      </c>
    </row>
    <row r="9" spans="1:11" ht="30" customHeight="1" x14ac:dyDescent="0.15">
      <c r="A9" s="10" t="s">
        <v>14</v>
      </c>
      <c r="B9" s="12">
        <v>456</v>
      </c>
      <c r="C9" s="12">
        <v>8813</v>
      </c>
      <c r="D9" s="12">
        <v>422</v>
      </c>
      <c r="E9" s="12">
        <v>6497</v>
      </c>
      <c r="F9" s="12">
        <v>411</v>
      </c>
      <c r="G9" s="12">
        <v>6033</v>
      </c>
      <c r="H9" s="13">
        <v>373</v>
      </c>
      <c r="I9" s="14">
        <v>5183</v>
      </c>
      <c r="J9" s="13">
        <v>334</v>
      </c>
      <c r="K9" s="15">
        <v>5879</v>
      </c>
    </row>
    <row r="10" spans="1:11" ht="30" customHeight="1" x14ac:dyDescent="0.15">
      <c r="A10" s="16" t="s">
        <v>15</v>
      </c>
      <c r="B10" s="12">
        <v>6</v>
      </c>
      <c r="C10" s="12">
        <v>178</v>
      </c>
      <c r="D10" s="12">
        <v>6</v>
      </c>
      <c r="E10" s="12">
        <v>95</v>
      </c>
      <c r="F10" s="12">
        <v>10</v>
      </c>
      <c r="G10" s="12">
        <v>179</v>
      </c>
      <c r="H10" s="13">
        <v>7</v>
      </c>
      <c r="I10" s="14">
        <v>116</v>
      </c>
      <c r="J10" s="13">
        <v>18</v>
      </c>
      <c r="K10" s="15">
        <v>165</v>
      </c>
    </row>
    <row r="11" spans="1:11" ht="30" customHeight="1" x14ac:dyDescent="0.15">
      <c r="A11" s="10" t="s">
        <v>16</v>
      </c>
      <c r="B11" s="12">
        <v>56</v>
      </c>
      <c r="C11" s="12">
        <v>652</v>
      </c>
      <c r="D11" s="12">
        <v>49</v>
      </c>
      <c r="E11" s="12">
        <v>538</v>
      </c>
      <c r="F11" s="12">
        <v>43</v>
      </c>
      <c r="G11" s="12">
        <v>480</v>
      </c>
      <c r="H11" s="13">
        <v>39</v>
      </c>
      <c r="I11" s="14">
        <v>420</v>
      </c>
      <c r="J11" s="13">
        <v>31</v>
      </c>
      <c r="K11" s="15">
        <v>387</v>
      </c>
    </row>
    <row r="12" spans="1:11" ht="30" customHeight="1" x14ac:dyDescent="0.15">
      <c r="A12" s="10" t="s">
        <v>17</v>
      </c>
      <c r="B12" s="12">
        <v>77</v>
      </c>
      <c r="C12" s="12">
        <v>1462</v>
      </c>
      <c r="D12" s="12">
        <v>69</v>
      </c>
      <c r="E12" s="12">
        <v>1213</v>
      </c>
      <c r="F12" s="12">
        <v>58</v>
      </c>
      <c r="G12" s="12">
        <v>996</v>
      </c>
      <c r="H12" s="13">
        <v>57</v>
      </c>
      <c r="I12" s="14">
        <v>989</v>
      </c>
      <c r="J12" s="13">
        <v>60</v>
      </c>
      <c r="K12" s="15">
        <v>1002</v>
      </c>
    </row>
    <row r="13" spans="1:11" ht="30" customHeight="1" x14ac:dyDescent="0.15">
      <c r="A13" s="10" t="s">
        <v>18</v>
      </c>
      <c r="B13" s="12">
        <v>861</v>
      </c>
      <c r="C13" s="12">
        <v>5932</v>
      </c>
      <c r="D13" s="12">
        <v>779</v>
      </c>
      <c r="E13" s="12">
        <v>5268</v>
      </c>
      <c r="F13" s="12">
        <v>737</v>
      </c>
      <c r="G13" s="12">
        <v>5257</v>
      </c>
      <c r="H13" s="13">
        <v>709</v>
      </c>
      <c r="I13" s="14">
        <v>6042</v>
      </c>
      <c r="J13" s="13">
        <v>655</v>
      </c>
      <c r="K13" s="15">
        <v>4929</v>
      </c>
    </row>
    <row r="14" spans="1:11" ht="30" customHeight="1" x14ac:dyDescent="0.15">
      <c r="A14" s="10" t="s">
        <v>19</v>
      </c>
      <c r="B14" s="12">
        <v>78</v>
      </c>
      <c r="C14" s="12">
        <v>794</v>
      </c>
      <c r="D14" s="12">
        <v>73</v>
      </c>
      <c r="E14" s="12">
        <v>753</v>
      </c>
      <c r="F14" s="12">
        <v>72</v>
      </c>
      <c r="G14" s="12">
        <v>809</v>
      </c>
      <c r="H14" s="13">
        <v>68</v>
      </c>
      <c r="I14" s="14">
        <v>717</v>
      </c>
      <c r="J14" s="13">
        <v>60</v>
      </c>
      <c r="K14" s="15">
        <v>639</v>
      </c>
    </row>
    <row r="15" spans="1:11" ht="30" customHeight="1" x14ac:dyDescent="0.15">
      <c r="A15" s="10" t="s">
        <v>20</v>
      </c>
      <c r="B15" s="12">
        <v>433</v>
      </c>
      <c r="C15" s="12">
        <v>1000</v>
      </c>
      <c r="D15" s="12">
        <v>391</v>
      </c>
      <c r="E15" s="12">
        <v>885</v>
      </c>
      <c r="F15" s="12">
        <v>387</v>
      </c>
      <c r="G15" s="12">
        <v>876</v>
      </c>
      <c r="H15" s="13">
        <v>361</v>
      </c>
      <c r="I15" s="14">
        <v>867</v>
      </c>
      <c r="J15" s="13">
        <v>336</v>
      </c>
      <c r="K15" s="15">
        <v>915</v>
      </c>
    </row>
    <row r="16" spans="1:11" ht="30" customHeight="1" x14ac:dyDescent="0.15">
      <c r="A16" s="10" t="s">
        <v>21</v>
      </c>
      <c r="B16" s="12">
        <v>147</v>
      </c>
      <c r="C16" s="12">
        <v>717</v>
      </c>
      <c r="D16" s="12">
        <v>140</v>
      </c>
      <c r="E16" s="12">
        <v>582</v>
      </c>
      <c r="F16" s="12">
        <v>143</v>
      </c>
      <c r="G16" s="12">
        <v>626</v>
      </c>
      <c r="H16" s="13">
        <v>144</v>
      </c>
      <c r="I16" s="14">
        <v>586</v>
      </c>
      <c r="J16" s="13">
        <v>154</v>
      </c>
      <c r="K16" s="15">
        <v>736</v>
      </c>
    </row>
    <row r="17" spans="1:11" ht="30" customHeight="1" x14ac:dyDescent="0.15">
      <c r="A17" s="10" t="s">
        <v>22</v>
      </c>
      <c r="B17" s="12">
        <v>484</v>
      </c>
      <c r="C17" s="12">
        <v>3526</v>
      </c>
      <c r="D17" s="12">
        <v>487</v>
      </c>
      <c r="E17" s="12">
        <v>3681</v>
      </c>
      <c r="F17" s="12">
        <v>477</v>
      </c>
      <c r="G17" s="12">
        <v>3643</v>
      </c>
      <c r="H17" s="13">
        <v>472</v>
      </c>
      <c r="I17" s="14">
        <v>3677</v>
      </c>
      <c r="J17" s="13">
        <v>410</v>
      </c>
      <c r="K17" s="15">
        <v>3248</v>
      </c>
    </row>
    <row r="18" spans="1:11" ht="30" customHeight="1" x14ac:dyDescent="0.15">
      <c r="A18" s="10" t="s">
        <v>23</v>
      </c>
      <c r="B18" s="12">
        <v>281</v>
      </c>
      <c r="C18" s="12">
        <v>1357</v>
      </c>
      <c r="D18" s="12">
        <v>265</v>
      </c>
      <c r="E18" s="12">
        <v>1230</v>
      </c>
      <c r="F18" s="12">
        <v>263</v>
      </c>
      <c r="G18" s="12">
        <v>1099</v>
      </c>
      <c r="H18" s="13">
        <v>246</v>
      </c>
      <c r="I18" s="14">
        <v>1003</v>
      </c>
      <c r="J18" s="13">
        <v>222</v>
      </c>
      <c r="K18" s="15">
        <v>932</v>
      </c>
    </row>
    <row r="19" spans="1:11" ht="30" customHeight="1" x14ac:dyDescent="0.15">
      <c r="A19" s="10" t="s">
        <v>24</v>
      </c>
      <c r="B19" s="12">
        <v>134</v>
      </c>
      <c r="C19" s="12">
        <v>1092</v>
      </c>
      <c r="D19" s="12">
        <v>93</v>
      </c>
      <c r="E19" s="12">
        <v>345</v>
      </c>
      <c r="F19" s="12">
        <v>119</v>
      </c>
      <c r="G19" s="12">
        <v>662</v>
      </c>
      <c r="H19" s="13">
        <v>92</v>
      </c>
      <c r="I19" s="14">
        <v>338</v>
      </c>
      <c r="J19" s="13">
        <v>111</v>
      </c>
      <c r="K19" s="15">
        <v>1073</v>
      </c>
    </row>
    <row r="20" spans="1:11" ht="30" customHeight="1" x14ac:dyDescent="0.15">
      <c r="A20" s="10" t="s">
        <v>25</v>
      </c>
      <c r="B20" s="12">
        <v>173</v>
      </c>
      <c r="C20" s="12">
        <v>2463</v>
      </c>
      <c r="D20" s="12">
        <v>148</v>
      </c>
      <c r="E20" s="12">
        <v>2501</v>
      </c>
      <c r="F20" s="12">
        <v>194</v>
      </c>
      <c r="G20" s="12">
        <v>3515</v>
      </c>
      <c r="H20" s="13">
        <v>173</v>
      </c>
      <c r="I20" s="14">
        <v>3051</v>
      </c>
      <c r="J20" s="13">
        <v>194</v>
      </c>
      <c r="K20" s="15">
        <v>3678</v>
      </c>
    </row>
    <row r="21" spans="1:11" ht="30" customHeight="1" x14ac:dyDescent="0.15">
      <c r="A21" s="10" t="s">
        <v>26</v>
      </c>
      <c r="B21" s="12">
        <v>24</v>
      </c>
      <c r="C21" s="12">
        <v>338</v>
      </c>
      <c r="D21" s="12">
        <v>22</v>
      </c>
      <c r="E21" s="12">
        <v>395</v>
      </c>
      <c r="F21" s="12">
        <v>22</v>
      </c>
      <c r="G21" s="12">
        <v>288</v>
      </c>
      <c r="H21" s="13">
        <v>21</v>
      </c>
      <c r="I21" s="14">
        <v>341</v>
      </c>
      <c r="J21" s="13">
        <v>20</v>
      </c>
      <c r="K21" s="15">
        <v>233</v>
      </c>
    </row>
    <row r="22" spans="1:11" ht="30" customHeight="1" x14ac:dyDescent="0.15">
      <c r="A22" s="10" t="s">
        <v>27</v>
      </c>
      <c r="B22" s="12">
        <v>199</v>
      </c>
      <c r="C22" s="12">
        <v>2302</v>
      </c>
      <c r="D22" s="12">
        <v>174</v>
      </c>
      <c r="E22" s="12">
        <v>1807</v>
      </c>
      <c r="F22" s="12">
        <v>176</v>
      </c>
      <c r="G22" s="12">
        <v>1813</v>
      </c>
      <c r="H22" s="13">
        <v>171</v>
      </c>
      <c r="I22" s="14">
        <v>1856</v>
      </c>
      <c r="J22" s="13">
        <v>195</v>
      </c>
      <c r="K22" s="15">
        <v>1919</v>
      </c>
    </row>
    <row r="23" spans="1:11" ht="30" customHeight="1" x14ac:dyDescent="0.15">
      <c r="A23" s="10" t="s">
        <v>28</v>
      </c>
      <c r="B23" s="12">
        <v>26</v>
      </c>
      <c r="C23" s="12">
        <v>796</v>
      </c>
      <c r="D23" s="12" t="s">
        <v>29</v>
      </c>
      <c r="E23" s="12" t="s">
        <v>29</v>
      </c>
      <c r="F23" s="12">
        <v>26</v>
      </c>
      <c r="G23" s="12">
        <v>799</v>
      </c>
      <c r="H23" s="17" t="s">
        <v>30</v>
      </c>
      <c r="I23" s="18" t="s">
        <v>30</v>
      </c>
      <c r="J23" s="17">
        <v>24</v>
      </c>
      <c r="K23" s="18">
        <v>746</v>
      </c>
    </row>
    <row r="24" spans="1:11" ht="81.75" customHeight="1" x14ac:dyDescent="0.15">
      <c r="B24" s="19" t="s">
        <v>31</v>
      </c>
      <c r="C24" s="19"/>
      <c r="D24" s="19"/>
      <c r="E24" s="19"/>
      <c r="F24" s="19"/>
      <c r="G24" s="19"/>
      <c r="H24" s="19"/>
      <c r="I24" s="19"/>
      <c r="J24" s="20"/>
      <c r="K24" s="20"/>
    </row>
  </sheetData>
  <mergeCells count="7">
    <mergeCell ref="B24:I24"/>
    <mergeCell ref="A3:A4"/>
    <mergeCell ref="B3:C3"/>
    <mergeCell ref="D3:E3"/>
    <mergeCell ref="F3:G3"/>
    <mergeCell ref="H3:I3"/>
    <mergeCell ref="J3:K3"/>
  </mergeCells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="60" zoomScaleNormal="60" workbookViewId="0">
      <selection activeCell="F27" sqref="F27"/>
    </sheetView>
  </sheetViews>
  <sheetFormatPr defaultRowHeight="17.25" x14ac:dyDescent="0.15"/>
  <cols>
    <col min="1" max="1" width="46.125" style="21" customWidth="1"/>
    <col min="2" max="2" width="11.875" style="21" customWidth="1"/>
    <col min="3" max="3" width="11.125" style="21" bestFit="1" customWidth="1"/>
    <col min="4" max="7" width="9.125" style="21" bestFit="1" customWidth="1"/>
    <col min="8" max="16384" width="9" style="21"/>
  </cols>
  <sheetData>
    <row r="1" spans="1:9" x14ac:dyDescent="0.15">
      <c r="A1" s="21" t="s">
        <v>32</v>
      </c>
      <c r="C1" s="1"/>
      <c r="D1" s="1"/>
      <c r="E1" s="1"/>
      <c r="F1" s="1"/>
      <c r="G1" s="1"/>
    </row>
    <row r="2" spans="1:9" x14ac:dyDescent="0.15">
      <c r="C2" s="1"/>
      <c r="D2" s="1"/>
      <c r="E2" s="1"/>
      <c r="F2" s="1"/>
      <c r="G2" s="22" t="s">
        <v>33</v>
      </c>
    </row>
    <row r="3" spans="1:9" ht="30" customHeight="1" x14ac:dyDescent="0.15">
      <c r="A3" s="23" t="s">
        <v>2</v>
      </c>
      <c r="B3" s="24" t="s">
        <v>10</v>
      </c>
      <c r="C3" s="8" t="s">
        <v>34</v>
      </c>
      <c r="D3" s="8" t="s">
        <v>35</v>
      </c>
      <c r="E3" s="8" t="s">
        <v>36</v>
      </c>
      <c r="F3" s="8" t="s">
        <v>37</v>
      </c>
      <c r="G3" s="8" t="s">
        <v>38</v>
      </c>
    </row>
    <row r="4" spans="1:9" ht="30" customHeight="1" x14ac:dyDescent="0.15">
      <c r="A4" s="10" t="s">
        <v>10</v>
      </c>
      <c r="B4" s="11">
        <f t="shared" ref="B4:G4" si="0">SUM(B5:B22)</f>
        <v>3108</v>
      </c>
      <c r="C4" s="11">
        <f t="shared" si="0"/>
        <v>1712</v>
      </c>
      <c r="D4" s="11">
        <f t="shared" si="0"/>
        <v>313</v>
      </c>
      <c r="E4" s="11">
        <f t="shared" si="0"/>
        <v>360</v>
      </c>
      <c r="F4" s="11">
        <f t="shared" si="0"/>
        <v>513</v>
      </c>
      <c r="G4" s="11">
        <f t="shared" si="0"/>
        <v>210</v>
      </c>
    </row>
    <row r="5" spans="1:9" ht="30" customHeight="1" x14ac:dyDescent="0.15">
      <c r="A5" s="10" t="s">
        <v>11</v>
      </c>
      <c r="B5" s="25">
        <f>SUM(C5:G5)</f>
        <v>19</v>
      </c>
      <c r="C5" s="26">
        <f>I5-(D5+E5+F5+G5)</f>
        <v>2</v>
      </c>
      <c r="D5" s="27">
        <v>6</v>
      </c>
      <c r="E5" s="27">
        <v>0</v>
      </c>
      <c r="F5" s="26">
        <v>5</v>
      </c>
      <c r="G5" s="26">
        <v>6</v>
      </c>
      <c r="I5" s="21">
        <v>19</v>
      </c>
    </row>
    <row r="6" spans="1:9" ht="30" customHeight="1" x14ac:dyDescent="0.15">
      <c r="A6" s="10" t="s">
        <v>12</v>
      </c>
      <c r="B6" s="25">
        <f t="shared" ref="B6:B22" si="1">SUM(C6:G6)</f>
        <v>3</v>
      </c>
      <c r="C6" s="26">
        <f t="shared" ref="C6:C22" si="2">I6-(D6+E6+F6+G6)</f>
        <v>3</v>
      </c>
      <c r="D6" s="26">
        <v>0</v>
      </c>
      <c r="E6" s="26">
        <v>0</v>
      </c>
      <c r="F6" s="26">
        <v>0</v>
      </c>
      <c r="G6" s="26">
        <v>0</v>
      </c>
      <c r="I6" s="21">
        <v>3</v>
      </c>
    </row>
    <row r="7" spans="1:9" ht="30" customHeight="1" x14ac:dyDescent="0.15">
      <c r="A7" s="10" t="s">
        <v>13</v>
      </c>
      <c r="B7" s="25">
        <f t="shared" si="1"/>
        <v>262</v>
      </c>
      <c r="C7" s="26">
        <f>I7-(D7+E7+F7+G7)</f>
        <v>91</v>
      </c>
      <c r="D7" s="27">
        <v>39</v>
      </c>
      <c r="E7" s="26">
        <v>43</v>
      </c>
      <c r="F7" s="26">
        <v>64</v>
      </c>
      <c r="G7" s="26">
        <v>25</v>
      </c>
      <c r="I7" s="21">
        <v>262</v>
      </c>
    </row>
    <row r="8" spans="1:9" ht="30" customHeight="1" x14ac:dyDescent="0.15">
      <c r="A8" s="10" t="s">
        <v>14</v>
      </c>
      <c r="B8" s="25">
        <f t="shared" si="1"/>
        <v>334</v>
      </c>
      <c r="C8" s="26">
        <f t="shared" si="2"/>
        <v>86</v>
      </c>
      <c r="D8" s="27">
        <v>47</v>
      </c>
      <c r="E8" s="26">
        <v>40</v>
      </c>
      <c r="F8" s="26">
        <v>109</v>
      </c>
      <c r="G8" s="26">
        <v>52</v>
      </c>
      <c r="I8" s="21">
        <v>334</v>
      </c>
    </row>
    <row r="9" spans="1:9" ht="30" customHeight="1" x14ac:dyDescent="0.15">
      <c r="A9" s="16" t="s">
        <v>15</v>
      </c>
      <c r="B9" s="25">
        <f t="shared" si="1"/>
        <v>18</v>
      </c>
      <c r="C9" s="26">
        <f t="shared" si="2"/>
        <v>6</v>
      </c>
      <c r="D9" s="27">
        <v>3</v>
      </c>
      <c r="E9" s="26">
        <v>1</v>
      </c>
      <c r="F9" s="27">
        <v>6</v>
      </c>
      <c r="G9" s="26">
        <v>2</v>
      </c>
      <c r="I9" s="21">
        <v>18</v>
      </c>
    </row>
    <row r="10" spans="1:9" ht="30" customHeight="1" x14ac:dyDescent="0.15">
      <c r="A10" s="10" t="s">
        <v>16</v>
      </c>
      <c r="B10" s="25">
        <f t="shared" si="1"/>
        <v>31</v>
      </c>
      <c r="C10" s="26">
        <f t="shared" si="2"/>
        <v>17</v>
      </c>
      <c r="D10" s="27">
        <v>4</v>
      </c>
      <c r="E10" s="26">
        <v>4</v>
      </c>
      <c r="F10" s="26">
        <v>5</v>
      </c>
      <c r="G10" s="26">
        <v>1</v>
      </c>
      <c r="I10" s="21">
        <v>31</v>
      </c>
    </row>
    <row r="11" spans="1:9" ht="30" customHeight="1" x14ac:dyDescent="0.15">
      <c r="A11" s="10" t="s">
        <v>17</v>
      </c>
      <c r="B11" s="25">
        <f t="shared" si="1"/>
        <v>60</v>
      </c>
      <c r="C11" s="26">
        <f t="shared" si="2"/>
        <v>12</v>
      </c>
      <c r="D11" s="27">
        <v>10</v>
      </c>
      <c r="E11" s="26">
        <v>2</v>
      </c>
      <c r="F11" s="26">
        <v>27</v>
      </c>
      <c r="G11" s="26">
        <v>9</v>
      </c>
      <c r="I11" s="21">
        <v>60</v>
      </c>
    </row>
    <row r="12" spans="1:9" ht="30" customHeight="1" x14ac:dyDescent="0.15">
      <c r="A12" s="10" t="s">
        <v>18</v>
      </c>
      <c r="B12" s="25">
        <f t="shared" si="1"/>
        <v>655</v>
      </c>
      <c r="C12" s="26">
        <f t="shared" si="2"/>
        <v>361</v>
      </c>
      <c r="D12" s="27">
        <v>59</v>
      </c>
      <c r="E12" s="26">
        <v>91</v>
      </c>
      <c r="F12" s="26">
        <v>112</v>
      </c>
      <c r="G12" s="26">
        <v>32</v>
      </c>
      <c r="I12" s="21">
        <v>655</v>
      </c>
    </row>
    <row r="13" spans="1:9" ht="30" customHeight="1" x14ac:dyDescent="0.15">
      <c r="A13" s="10" t="s">
        <v>19</v>
      </c>
      <c r="B13" s="25">
        <f t="shared" si="1"/>
        <v>60</v>
      </c>
      <c r="C13" s="26">
        <f t="shared" si="2"/>
        <v>44</v>
      </c>
      <c r="D13" s="27">
        <v>2</v>
      </c>
      <c r="E13" s="26">
        <v>6</v>
      </c>
      <c r="F13" s="26">
        <v>6</v>
      </c>
      <c r="G13" s="26">
        <v>2</v>
      </c>
      <c r="I13" s="21">
        <v>60</v>
      </c>
    </row>
    <row r="14" spans="1:9" ht="30" customHeight="1" x14ac:dyDescent="0.15">
      <c r="A14" s="10" t="s">
        <v>20</v>
      </c>
      <c r="B14" s="25">
        <f t="shared" si="1"/>
        <v>336</v>
      </c>
      <c r="C14" s="26">
        <f t="shared" si="2"/>
        <v>165</v>
      </c>
      <c r="D14" s="27">
        <v>61</v>
      </c>
      <c r="E14" s="26">
        <v>46</v>
      </c>
      <c r="F14" s="26">
        <v>54</v>
      </c>
      <c r="G14" s="26">
        <v>10</v>
      </c>
      <c r="I14" s="21">
        <v>336</v>
      </c>
    </row>
    <row r="15" spans="1:9" ht="30" customHeight="1" x14ac:dyDescent="0.15">
      <c r="A15" s="10" t="s">
        <v>21</v>
      </c>
      <c r="B15" s="25">
        <f t="shared" si="1"/>
        <v>154</v>
      </c>
      <c r="C15" s="26">
        <f t="shared" si="2"/>
        <v>86</v>
      </c>
      <c r="D15" s="27">
        <v>11</v>
      </c>
      <c r="E15" s="26">
        <v>17</v>
      </c>
      <c r="F15" s="26">
        <v>33</v>
      </c>
      <c r="G15" s="26">
        <v>7</v>
      </c>
      <c r="I15" s="21">
        <v>154</v>
      </c>
    </row>
    <row r="16" spans="1:9" ht="30" customHeight="1" x14ac:dyDescent="0.15">
      <c r="A16" s="10" t="s">
        <v>22</v>
      </c>
      <c r="B16" s="25">
        <f t="shared" si="1"/>
        <v>410</v>
      </c>
      <c r="C16" s="26">
        <f t="shared" si="2"/>
        <v>399</v>
      </c>
      <c r="D16" s="27">
        <v>0</v>
      </c>
      <c r="E16" s="26">
        <v>8</v>
      </c>
      <c r="F16" s="26">
        <v>3</v>
      </c>
      <c r="G16" s="26">
        <v>0</v>
      </c>
      <c r="I16" s="21">
        <v>410</v>
      </c>
    </row>
    <row r="17" spans="1:9" ht="30" customHeight="1" x14ac:dyDescent="0.15">
      <c r="A17" s="10" t="s">
        <v>23</v>
      </c>
      <c r="B17" s="25">
        <f t="shared" si="1"/>
        <v>222</v>
      </c>
      <c r="C17" s="26">
        <f t="shared" si="2"/>
        <v>124</v>
      </c>
      <c r="D17" s="27">
        <v>23</v>
      </c>
      <c r="E17" s="26">
        <v>41</v>
      </c>
      <c r="F17" s="26">
        <v>23</v>
      </c>
      <c r="G17" s="26">
        <v>11</v>
      </c>
      <c r="I17" s="21">
        <v>222</v>
      </c>
    </row>
    <row r="18" spans="1:9" ht="30" customHeight="1" x14ac:dyDescent="0.15">
      <c r="A18" s="10" t="s">
        <v>24</v>
      </c>
      <c r="B18" s="25">
        <f t="shared" si="1"/>
        <v>111</v>
      </c>
      <c r="C18" s="26">
        <f t="shared" si="2"/>
        <v>65</v>
      </c>
      <c r="D18" s="27">
        <v>7</v>
      </c>
      <c r="E18" s="26">
        <v>13</v>
      </c>
      <c r="F18" s="26">
        <v>15</v>
      </c>
      <c r="G18" s="26">
        <v>11</v>
      </c>
      <c r="I18" s="21">
        <v>111</v>
      </c>
    </row>
    <row r="19" spans="1:9" ht="30" customHeight="1" x14ac:dyDescent="0.15">
      <c r="A19" s="10" t="s">
        <v>25</v>
      </c>
      <c r="B19" s="25">
        <f t="shared" si="1"/>
        <v>194</v>
      </c>
      <c r="C19" s="26">
        <f t="shared" si="2"/>
        <v>109</v>
      </c>
      <c r="D19" s="27">
        <v>22</v>
      </c>
      <c r="E19" s="26">
        <v>21</v>
      </c>
      <c r="F19" s="26">
        <v>21</v>
      </c>
      <c r="G19" s="26">
        <v>21</v>
      </c>
      <c r="I19" s="21">
        <v>194</v>
      </c>
    </row>
    <row r="20" spans="1:9" ht="30" customHeight="1" x14ac:dyDescent="0.15">
      <c r="A20" s="10" t="s">
        <v>26</v>
      </c>
      <c r="B20" s="25">
        <f t="shared" si="1"/>
        <v>20</v>
      </c>
      <c r="C20" s="26">
        <f t="shared" si="2"/>
        <v>9</v>
      </c>
      <c r="D20" s="27">
        <v>2</v>
      </c>
      <c r="E20" s="26">
        <v>3</v>
      </c>
      <c r="F20" s="26">
        <v>4</v>
      </c>
      <c r="G20" s="26">
        <v>2</v>
      </c>
      <c r="I20" s="21">
        <v>20</v>
      </c>
    </row>
    <row r="21" spans="1:9" ht="30" customHeight="1" x14ac:dyDescent="0.15">
      <c r="A21" s="10" t="s">
        <v>27</v>
      </c>
      <c r="B21" s="25">
        <f t="shared" si="1"/>
        <v>195</v>
      </c>
      <c r="C21" s="26">
        <f t="shared" si="2"/>
        <v>114</v>
      </c>
      <c r="D21" s="27">
        <v>16</v>
      </c>
      <c r="E21" s="26">
        <v>23</v>
      </c>
      <c r="F21" s="26">
        <v>24</v>
      </c>
      <c r="G21" s="26">
        <v>18</v>
      </c>
      <c r="I21" s="21">
        <v>195</v>
      </c>
    </row>
    <row r="22" spans="1:9" ht="30" customHeight="1" x14ac:dyDescent="0.15">
      <c r="A22" s="10" t="s">
        <v>28</v>
      </c>
      <c r="B22" s="25">
        <f t="shared" si="1"/>
        <v>24</v>
      </c>
      <c r="C22" s="26">
        <f t="shared" si="2"/>
        <v>19</v>
      </c>
      <c r="D22" s="26">
        <v>1</v>
      </c>
      <c r="E22" s="26">
        <v>1</v>
      </c>
      <c r="F22" s="26">
        <v>2</v>
      </c>
      <c r="G22" s="26">
        <v>1</v>
      </c>
      <c r="I22" s="21">
        <v>24</v>
      </c>
    </row>
    <row r="23" spans="1:9" ht="30" customHeight="1" x14ac:dyDescent="0.15">
      <c r="B23" s="28"/>
      <c r="C23" s="1"/>
      <c r="D23" s="1"/>
      <c r="E23" s="1"/>
      <c r="F23" s="1"/>
      <c r="G23" s="29" t="s">
        <v>39</v>
      </c>
    </row>
  </sheetData>
  <phoneticPr fontId="3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GridLines="0" view="pageBreakPreview" zoomScale="60" zoomScaleNormal="60" workbookViewId="0">
      <pane xSplit="1" ySplit="6" topLeftCell="B1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7.25" x14ac:dyDescent="0.15"/>
  <cols>
    <col min="1" max="1" width="45.375" style="21" customWidth="1"/>
    <col min="2" max="2" width="11.875" style="21" bestFit="1" customWidth="1"/>
    <col min="3" max="17" width="11.875" style="21" customWidth="1"/>
    <col min="18" max="18" width="16.125" style="1" customWidth="1"/>
    <col min="19" max="19" width="14.25" style="21" customWidth="1"/>
    <col min="20" max="20" width="9" style="21"/>
    <col min="21" max="21" width="12.5" style="21" customWidth="1"/>
    <col min="22" max="16384" width="9" style="21"/>
  </cols>
  <sheetData>
    <row r="1" spans="1:21" x14ac:dyDescent="0.15">
      <c r="A1" s="1" t="s">
        <v>40</v>
      </c>
      <c r="B1" s="1"/>
      <c r="C1" s="1"/>
    </row>
    <row r="2" spans="1:2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2" t="s">
        <v>41</v>
      </c>
    </row>
    <row r="3" spans="1:21" ht="30" customHeight="1" x14ac:dyDescent="0.15">
      <c r="A3" s="30" t="s">
        <v>2</v>
      </c>
      <c r="B3" s="31" t="s">
        <v>42</v>
      </c>
      <c r="C3" s="32"/>
      <c r="D3" s="33" t="s">
        <v>43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1" t="s">
        <v>44</v>
      </c>
      <c r="Q3" s="32"/>
    </row>
    <row r="4" spans="1:21" ht="30" customHeight="1" x14ac:dyDescent="0.15">
      <c r="A4" s="35"/>
      <c r="B4" s="36"/>
      <c r="C4" s="37"/>
      <c r="D4" s="33" t="s">
        <v>45</v>
      </c>
      <c r="E4" s="38"/>
      <c r="F4" s="33" t="s">
        <v>46</v>
      </c>
      <c r="G4" s="38"/>
      <c r="H4" s="33" t="s">
        <v>47</v>
      </c>
      <c r="I4" s="38"/>
      <c r="J4" s="33" t="s">
        <v>48</v>
      </c>
      <c r="K4" s="38"/>
      <c r="L4" s="33" t="s">
        <v>49</v>
      </c>
      <c r="M4" s="38"/>
      <c r="N4" s="33" t="s">
        <v>50</v>
      </c>
      <c r="O4" s="38"/>
      <c r="P4" s="36"/>
      <c r="Q4" s="37"/>
      <c r="R4" s="39" t="s">
        <v>51</v>
      </c>
      <c r="S4" s="40"/>
      <c r="T4" s="40"/>
      <c r="U4" s="40"/>
    </row>
    <row r="5" spans="1:21" ht="30" customHeight="1" x14ac:dyDescent="0.15">
      <c r="A5" s="41"/>
      <c r="B5" s="8" t="s">
        <v>52</v>
      </c>
      <c r="C5" s="8" t="s">
        <v>53</v>
      </c>
      <c r="D5" s="8" t="s">
        <v>52</v>
      </c>
      <c r="E5" s="8" t="s">
        <v>53</v>
      </c>
      <c r="F5" s="8" t="s">
        <v>52</v>
      </c>
      <c r="G5" s="8" t="s">
        <v>53</v>
      </c>
      <c r="H5" s="8" t="s">
        <v>52</v>
      </c>
      <c r="I5" s="8" t="s">
        <v>53</v>
      </c>
      <c r="J5" s="8" t="s">
        <v>52</v>
      </c>
      <c r="K5" s="8" t="s">
        <v>53</v>
      </c>
      <c r="L5" s="8" t="s">
        <v>52</v>
      </c>
      <c r="M5" s="8" t="s">
        <v>53</v>
      </c>
      <c r="N5" s="8" t="s">
        <v>52</v>
      </c>
      <c r="O5" s="8" t="s">
        <v>53</v>
      </c>
      <c r="P5" s="8" t="s">
        <v>52</v>
      </c>
      <c r="Q5" s="8" t="s">
        <v>53</v>
      </c>
      <c r="R5" s="11" t="s">
        <v>54</v>
      </c>
      <c r="S5" s="11" t="s">
        <v>55</v>
      </c>
      <c r="T5" s="42" t="s">
        <v>56</v>
      </c>
      <c r="U5" s="42"/>
    </row>
    <row r="6" spans="1:21" ht="30" customHeight="1" x14ac:dyDescent="0.15">
      <c r="A6" s="43" t="s">
        <v>10</v>
      </c>
      <c r="B6" s="11">
        <f>SUM(B7:B24)</f>
        <v>3108</v>
      </c>
      <c r="C6" s="11">
        <f>SUM(C7:C24)</f>
        <v>28228</v>
      </c>
      <c r="D6" s="11">
        <f t="shared" ref="D6:S6" si="0">SUM(D7:D24)</f>
        <v>984</v>
      </c>
      <c r="E6" s="11">
        <f t="shared" si="0"/>
        <v>1679</v>
      </c>
      <c r="F6" s="11">
        <f>SUM(F7:F24)</f>
        <v>1078</v>
      </c>
      <c r="G6" s="11">
        <f>SUM(G7:G24)</f>
        <v>3518</v>
      </c>
      <c r="H6" s="11">
        <f t="shared" si="0"/>
        <v>449</v>
      </c>
      <c r="I6" s="11">
        <f t="shared" si="0"/>
        <v>3474</v>
      </c>
      <c r="J6" s="11">
        <f t="shared" si="0"/>
        <v>253</v>
      </c>
      <c r="K6" s="11">
        <f t="shared" si="0"/>
        <v>3647</v>
      </c>
      <c r="L6" s="11">
        <f t="shared" si="0"/>
        <v>105</v>
      </c>
      <c r="M6" s="11">
        <f t="shared" si="0"/>
        <v>2682</v>
      </c>
      <c r="N6" s="11">
        <f t="shared" si="0"/>
        <v>150</v>
      </c>
      <c r="O6" s="11">
        <f t="shared" si="0"/>
        <v>11142</v>
      </c>
      <c r="P6" s="11">
        <f>SUM(P7:P24)</f>
        <v>89</v>
      </c>
      <c r="Q6" s="11">
        <f t="shared" si="0"/>
        <v>2086</v>
      </c>
      <c r="R6" s="11">
        <f>SUM(R7:R24)</f>
        <v>3019</v>
      </c>
      <c r="S6" s="11">
        <f t="shared" si="0"/>
        <v>26142</v>
      </c>
      <c r="T6" s="44">
        <f>B6-R6</f>
        <v>89</v>
      </c>
      <c r="U6" s="44">
        <f>C6-S6</f>
        <v>2086</v>
      </c>
    </row>
    <row r="7" spans="1:21" ht="30" customHeight="1" x14ac:dyDescent="0.15">
      <c r="A7" s="10" t="s">
        <v>11</v>
      </c>
      <c r="B7" s="25">
        <f t="shared" ref="B7:C22" si="1">D7+F7+H7+J7+L7+N7+P7</f>
        <v>19</v>
      </c>
      <c r="C7" s="25">
        <f t="shared" si="1"/>
        <v>352</v>
      </c>
      <c r="D7" s="26">
        <v>6</v>
      </c>
      <c r="E7" s="26">
        <v>215</v>
      </c>
      <c r="F7" s="26">
        <v>6</v>
      </c>
      <c r="G7" s="26">
        <v>22</v>
      </c>
      <c r="H7" s="26">
        <v>1</v>
      </c>
      <c r="I7" s="26">
        <v>12</v>
      </c>
      <c r="J7" s="26">
        <v>3</v>
      </c>
      <c r="K7" s="26">
        <v>35</v>
      </c>
      <c r="L7" s="26">
        <v>1</v>
      </c>
      <c r="M7" s="26">
        <v>23</v>
      </c>
      <c r="N7" s="26">
        <v>1</v>
      </c>
      <c r="O7" s="26">
        <v>40</v>
      </c>
      <c r="P7" s="26">
        <v>1</v>
      </c>
      <c r="Q7" s="26">
        <v>5</v>
      </c>
      <c r="R7" s="26">
        <f>D7+F7+H7+J7+L7+N7</f>
        <v>18</v>
      </c>
      <c r="S7" s="26">
        <f>E7+G7+I7+K7+M7+O7</f>
        <v>347</v>
      </c>
      <c r="T7" s="44">
        <f t="shared" ref="T7:U24" si="2">B7-R7</f>
        <v>1</v>
      </c>
      <c r="U7" s="44">
        <f t="shared" si="2"/>
        <v>5</v>
      </c>
    </row>
    <row r="8" spans="1:21" ht="30" customHeight="1" x14ac:dyDescent="0.15">
      <c r="A8" s="10" t="s">
        <v>12</v>
      </c>
      <c r="B8" s="25">
        <f t="shared" si="1"/>
        <v>3</v>
      </c>
      <c r="C8" s="25">
        <f t="shared" si="1"/>
        <v>27</v>
      </c>
      <c r="D8" s="26">
        <v>0</v>
      </c>
      <c r="E8" s="26">
        <v>0</v>
      </c>
      <c r="F8" s="26">
        <v>0</v>
      </c>
      <c r="G8" s="26">
        <v>0</v>
      </c>
      <c r="H8" s="26">
        <v>2</v>
      </c>
      <c r="I8" s="26">
        <v>14</v>
      </c>
      <c r="J8" s="26">
        <v>1</v>
      </c>
      <c r="K8" s="26">
        <v>13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f t="shared" ref="R8:S24" si="3">D8+F8+H8+J8+L8+N8</f>
        <v>3</v>
      </c>
      <c r="S8" s="26">
        <f t="shared" si="3"/>
        <v>27</v>
      </c>
      <c r="T8" s="44">
        <f t="shared" si="2"/>
        <v>0</v>
      </c>
      <c r="U8" s="44">
        <f t="shared" si="2"/>
        <v>0</v>
      </c>
    </row>
    <row r="9" spans="1:21" ht="30" customHeight="1" x14ac:dyDescent="0.15">
      <c r="A9" s="10" t="s">
        <v>13</v>
      </c>
      <c r="B9" s="25">
        <f t="shared" si="1"/>
        <v>262</v>
      </c>
      <c r="C9" s="25">
        <f t="shared" si="1"/>
        <v>1368</v>
      </c>
      <c r="D9" s="26">
        <v>63</v>
      </c>
      <c r="E9" s="26">
        <v>91</v>
      </c>
      <c r="F9" s="26">
        <v>140</v>
      </c>
      <c r="G9" s="26">
        <v>505</v>
      </c>
      <c r="H9" s="26">
        <v>36</v>
      </c>
      <c r="I9" s="26">
        <v>275</v>
      </c>
      <c r="J9" s="26">
        <v>16</v>
      </c>
      <c r="K9" s="26">
        <v>232</v>
      </c>
      <c r="L9" s="26">
        <v>4</v>
      </c>
      <c r="M9" s="26">
        <v>99</v>
      </c>
      <c r="N9" s="26">
        <v>3</v>
      </c>
      <c r="O9" s="26">
        <v>166</v>
      </c>
      <c r="P9" s="26">
        <v>0</v>
      </c>
      <c r="Q9" s="26">
        <v>0</v>
      </c>
      <c r="R9" s="26">
        <f t="shared" si="3"/>
        <v>262</v>
      </c>
      <c r="S9" s="26">
        <f t="shared" si="3"/>
        <v>1368</v>
      </c>
      <c r="T9" s="44">
        <f t="shared" si="2"/>
        <v>0</v>
      </c>
      <c r="U9" s="44">
        <f t="shared" si="2"/>
        <v>0</v>
      </c>
    </row>
    <row r="10" spans="1:21" ht="30" customHeight="1" x14ac:dyDescent="0.15">
      <c r="A10" s="10" t="s">
        <v>14</v>
      </c>
      <c r="B10" s="25">
        <f t="shared" si="1"/>
        <v>334</v>
      </c>
      <c r="C10" s="25">
        <f t="shared" si="1"/>
        <v>5879</v>
      </c>
      <c r="D10" s="26">
        <v>75</v>
      </c>
      <c r="E10" s="26">
        <v>120</v>
      </c>
      <c r="F10" s="26">
        <v>103</v>
      </c>
      <c r="G10" s="26">
        <v>375</v>
      </c>
      <c r="H10" s="26">
        <v>51</v>
      </c>
      <c r="I10" s="26">
        <v>434</v>
      </c>
      <c r="J10" s="26">
        <v>43</v>
      </c>
      <c r="K10" s="26">
        <v>644</v>
      </c>
      <c r="L10" s="26">
        <v>23</v>
      </c>
      <c r="M10" s="26">
        <v>608</v>
      </c>
      <c r="N10" s="26">
        <v>38</v>
      </c>
      <c r="O10" s="26">
        <v>3697</v>
      </c>
      <c r="P10" s="26">
        <v>1</v>
      </c>
      <c r="Q10" s="26">
        <v>1</v>
      </c>
      <c r="R10" s="26">
        <f t="shared" si="3"/>
        <v>333</v>
      </c>
      <c r="S10" s="26">
        <f t="shared" si="3"/>
        <v>5878</v>
      </c>
      <c r="T10" s="44">
        <f t="shared" si="2"/>
        <v>1</v>
      </c>
      <c r="U10" s="44">
        <f t="shared" si="2"/>
        <v>1</v>
      </c>
    </row>
    <row r="11" spans="1:21" ht="30" customHeight="1" x14ac:dyDescent="0.15">
      <c r="A11" s="16" t="s">
        <v>15</v>
      </c>
      <c r="B11" s="25">
        <f t="shared" si="1"/>
        <v>18</v>
      </c>
      <c r="C11" s="25">
        <f t="shared" si="1"/>
        <v>165</v>
      </c>
      <c r="D11" s="26">
        <v>9</v>
      </c>
      <c r="E11" s="26">
        <v>13</v>
      </c>
      <c r="F11" s="26">
        <v>4</v>
      </c>
      <c r="G11" s="26">
        <v>9</v>
      </c>
      <c r="H11" s="26">
        <v>1</v>
      </c>
      <c r="I11" s="26">
        <v>8</v>
      </c>
      <c r="J11" s="26">
        <v>0</v>
      </c>
      <c r="K11" s="26">
        <v>0</v>
      </c>
      <c r="L11" s="26">
        <v>1</v>
      </c>
      <c r="M11" s="26">
        <v>29</v>
      </c>
      <c r="N11" s="26">
        <v>1</v>
      </c>
      <c r="O11" s="26">
        <v>45</v>
      </c>
      <c r="P11" s="26">
        <v>2</v>
      </c>
      <c r="Q11" s="26">
        <v>61</v>
      </c>
      <c r="R11" s="26">
        <f t="shared" si="3"/>
        <v>16</v>
      </c>
      <c r="S11" s="26">
        <f t="shared" si="3"/>
        <v>104</v>
      </c>
      <c r="T11" s="44">
        <f t="shared" si="2"/>
        <v>2</v>
      </c>
      <c r="U11" s="44">
        <f t="shared" si="2"/>
        <v>61</v>
      </c>
    </row>
    <row r="12" spans="1:21" ht="30" customHeight="1" x14ac:dyDescent="0.15">
      <c r="A12" s="10" t="s">
        <v>16</v>
      </c>
      <c r="B12" s="25">
        <f t="shared" si="1"/>
        <v>31</v>
      </c>
      <c r="C12" s="25">
        <f t="shared" si="1"/>
        <v>387</v>
      </c>
      <c r="D12" s="26">
        <v>7</v>
      </c>
      <c r="E12" s="26">
        <v>7</v>
      </c>
      <c r="F12" s="26">
        <v>14</v>
      </c>
      <c r="G12" s="26">
        <v>33</v>
      </c>
      <c r="H12" s="26">
        <v>4</v>
      </c>
      <c r="I12" s="26">
        <v>28</v>
      </c>
      <c r="J12" s="26">
        <v>2</v>
      </c>
      <c r="K12" s="26">
        <v>26</v>
      </c>
      <c r="L12" s="26">
        <v>1</v>
      </c>
      <c r="M12" s="26">
        <v>23</v>
      </c>
      <c r="N12" s="26">
        <v>3</v>
      </c>
      <c r="O12" s="26">
        <v>270</v>
      </c>
      <c r="P12" s="26">
        <v>0</v>
      </c>
      <c r="Q12" s="26">
        <v>0</v>
      </c>
      <c r="R12" s="26">
        <f t="shared" si="3"/>
        <v>31</v>
      </c>
      <c r="S12" s="26">
        <f t="shared" si="3"/>
        <v>387</v>
      </c>
      <c r="T12" s="44">
        <f t="shared" si="2"/>
        <v>0</v>
      </c>
      <c r="U12" s="44">
        <f t="shared" si="2"/>
        <v>0</v>
      </c>
    </row>
    <row r="13" spans="1:21" ht="30" customHeight="1" x14ac:dyDescent="0.15">
      <c r="A13" s="10" t="s">
        <v>17</v>
      </c>
      <c r="B13" s="25">
        <f t="shared" si="1"/>
        <v>60</v>
      </c>
      <c r="C13" s="25">
        <f t="shared" si="1"/>
        <v>1002</v>
      </c>
      <c r="D13" s="26">
        <v>4</v>
      </c>
      <c r="E13" s="26">
        <v>4</v>
      </c>
      <c r="F13" s="26">
        <v>15</v>
      </c>
      <c r="G13" s="26">
        <v>47</v>
      </c>
      <c r="H13" s="26">
        <v>11</v>
      </c>
      <c r="I13" s="26">
        <v>94</v>
      </c>
      <c r="J13" s="26">
        <v>8</v>
      </c>
      <c r="K13" s="26">
        <v>124</v>
      </c>
      <c r="L13" s="26">
        <v>9</v>
      </c>
      <c r="M13" s="26">
        <v>224</v>
      </c>
      <c r="N13" s="26">
        <v>12</v>
      </c>
      <c r="O13" s="26">
        <v>495</v>
      </c>
      <c r="P13" s="26">
        <v>1</v>
      </c>
      <c r="Q13" s="26">
        <v>14</v>
      </c>
      <c r="R13" s="26">
        <f t="shared" si="3"/>
        <v>59</v>
      </c>
      <c r="S13" s="26">
        <f t="shared" si="3"/>
        <v>988</v>
      </c>
      <c r="T13" s="44">
        <f t="shared" si="2"/>
        <v>1</v>
      </c>
      <c r="U13" s="44">
        <f t="shared" si="2"/>
        <v>14</v>
      </c>
    </row>
    <row r="14" spans="1:21" ht="30" customHeight="1" x14ac:dyDescent="0.15">
      <c r="A14" s="10" t="s">
        <v>18</v>
      </c>
      <c r="B14" s="25">
        <f t="shared" si="1"/>
        <v>655</v>
      </c>
      <c r="C14" s="25">
        <f t="shared" si="1"/>
        <v>4929</v>
      </c>
      <c r="D14" s="26">
        <v>142</v>
      </c>
      <c r="E14" s="26">
        <v>227</v>
      </c>
      <c r="F14" s="26">
        <v>277</v>
      </c>
      <c r="G14" s="26">
        <v>974</v>
      </c>
      <c r="H14" s="26">
        <v>126</v>
      </c>
      <c r="I14" s="26">
        <v>966</v>
      </c>
      <c r="J14" s="26">
        <v>67</v>
      </c>
      <c r="K14" s="26">
        <v>946</v>
      </c>
      <c r="L14" s="26">
        <v>18</v>
      </c>
      <c r="M14" s="26">
        <v>420</v>
      </c>
      <c r="N14" s="26">
        <v>25</v>
      </c>
      <c r="O14" s="26">
        <v>1396</v>
      </c>
      <c r="P14" s="26">
        <v>0</v>
      </c>
      <c r="Q14" s="26">
        <v>0</v>
      </c>
      <c r="R14" s="26">
        <f t="shared" si="3"/>
        <v>655</v>
      </c>
      <c r="S14" s="26">
        <f t="shared" si="3"/>
        <v>4929</v>
      </c>
      <c r="T14" s="44">
        <f t="shared" si="2"/>
        <v>0</v>
      </c>
      <c r="U14" s="44">
        <f t="shared" si="2"/>
        <v>0</v>
      </c>
    </row>
    <row r="15" spans="1:21" ht="30" customHeight="1" x14ac:dyDescent="0.15">
      <c r="A15" s="10" t="s">
        <v>19</v>
      </c>
      <c r="B15" s="25">
        <f t="shared" si="1"/>
        <v>60</v>
      </c>
      <c r="C15" s="25">
        <f t="shared" si="1"/>
        <v>639</v>
      </c>
      <c r="D15" s="26">
        <v>13</v>
      </c>
      <c r="E15" s="26">
        <v>17</v>
      </c>
      <c r="F15" s="26">
        <v>12</v>
      </c>
      <c r="G15" s="26">
        <v>34</v>
      </c>
      <c r="H15" s="26">
        <v>9</v>
      </c>
      <c r="I15" s="26">
        <v>77</v>
      </c>
      <c r="J15" s="26">
        <v>17</v>
      </c>
      <c r="K15" s="26">
        <v>212</v>
      </c>
      <c r="L15" s="26">
        <v>4</v>
      </c>
      <c r="M15" s="26">
        <v>91</v>
      </c>
      <c r="N15" s="26">
        <v>5</v>
      </c>
      <c r="O15" s="26">
        <v>208</v>
      </c>
      <c r="P15" s="26">
        <v>0</v>
      </c>
      <c r="Q15" s="26">
        <v>0</v>
      </c>
      <c r="R15" s="26">
        <f t="shared" si="3"/>
        <v>60</v>
      </c>
      <c r="S15" s="26">
        <f t="shared" si="3"/>
        <v>639</v>
      </c>
      <c r="T15" s="44">
        <f t="shared" si="2"/>
        <v>0</v>
      </c>
      <c r="U15" s="44">
        <f t="shared" si="2"/>
        <v>0</v>
      </c>
    </row>
    <row r="16" spans="1:21" ht="30" customHeight="1" x14ac:dyDescent="0.15">
      <c r="A16" s="10" t="s">
        <v>20</v>
      </c>
      <c r="B16" s="25">
        <f>D16+F16+H16+J16+L16+N16+P16</f>
        <v>336</v>
      </c>
      <c r="C16" s="25">
        <f t="shared" si="1"/>
        <v>915</v>
      </c>
      <c r="D16" s="26">
        <v>261</v>
      </c>
      <c r="E16" s="26">
        <v>391</v>
      </c>
      <c r="F16" s="26">
        <v>49</v>
      </c>
      <c r="G16" s="26">
        <v>139</v>
      </c>
      <c r="H16" s="26">
        <v>17</v>
      </c>
      <c r="I16" s="26">
        <v>110</v>
      </c>
      <c r="J16" s="26">
        <v>4</v>
      </c>
      <c r="K16" s="26">
        <v>56</v>
      </c>
      <c r="L16" s="26">
        <v>1</v>
      </c>
      <c r="M16" s="26">
        <v>30</v>
      </c>
      <c r="N16" s="26">
        <v>3</v>
      </c>
      <c r="O16" s="26">
        <v>188</v>
      </c>
      <c r="P16" s="26">
        <v>1</v>
      </c>
      <c r="Q16" s="26">
        <v>1</v>
      </c>
      <c r="R16" s="26">
        <f t="shared" si="3"/>
        <v>335</v>
      </c>
      <c r="S16" s="26">
        <f t="shared" si="3"/>
        <v>914</v>
      </c>
      <c r="T16" s="44">
        <f t="shared" si="2"/>
        <v>1</v>
      </c>
      <c r="U16" s="44">
        <f t="shared" si="2"/>
        <v>1</v>
      </c>
    </row>
    <row r="17" spans="1:21" ht="30" customHeight="1" x14ac:dyDescent="0.15">
      <c r="A17" s="10" t="s">
        <v>21</v>
      </c>
      <c r="B17" s="25">
        <f t="shared" si="1"/>
        <v>154</v>
      </c>
      <c r="C17" s="25">
        <f t="shared" si="1"/>
        <v>736</v>
      </c>
      <c r="D17" s="26">
        <v>44</v>
      </c>
      <c r="E17" s="26">
        <v>68</v>
      </c>
      <c r="F17" s="26">
        <v>71</v>
      </c>
      <c r="G17" s="26">
        <v>224</v>
      </c>
      <c r="H17" s="26">
        <v>29</v>
      </c>
      <c r="I17" s="26">
        <v>228</v>
      </c>
      <c r="J17" s="26">
        <v>7</v>
      </c>
      <c r="K17" s="26">
        <v>99</v>
      </c>
      <c r="L17" s="26">
        <v>1</v>
      </c>
      <c r="M17" s="26">
        <v>27</v>
      </c>
      <c r="N17" s="26">
        <v>0</v>
      </c>
      <c r="O17" s="26">
        <v>0</v>
      </c>
      <c r="P17" s="26">
        <v>2</v>
      </c>
      <c r="Q17" s="26">
        <v>90</v>
      </c>
      <c r="R17" s="26">
        <f t="shared" si="3"/>
        <v>152</v>
      </c>
      <c r="S17" s="26">
        <f t="shared" si="3"/>
        <v>646</v>
      </c>
      <c r="T17" s="44">
        <f t="shared" si="2"/>
        <v>2</v>
      </c>
      <c r="U17" s="44">
        <f t="shared" si="2"/>
        <v>90</v>
      </c>
    </row>
    <row r="18" spans="1:21" ht="30" customHeight="1" x14ac:dyDescent="0.15">
      <c r="A18" s="10" t="s">
        <v>22</v>
      </c>
      <c r="B18" s="25">
        <f t="shared" si="1"/>
        <v>410</v>
      </c>
      <c r="C18" s="25">
        <f t="shared" si="1"/>
        <v>3248</v>
      </c>
      <c r="D18" s="26">
        <v>155</v>
      </c>
      <c r="E18" s="26">
        <v>233</v>
      </c>
      <c r="F18" s="26">
        <v>130</v>
      </c>
      <c r="G18" s="26">
        <v>429</v>
      </c>
      <c r="H18" s="26">
        <v>54</v>
      </c>
      <c r="I18" s="26">
        <v>426</v>
      </c>
      <c r="J18" s="26">
        <v>33</v>
      </c>
      <c r="K18" s="26">
        <v>499</v>
      </c>
      <c r="L18" s="26">
        <v>21</v>
      </c>
      <c r="M18" s="26">
        <v>584</v>
      </c>
      <c r="N18" s="26">
        <v>17</v>
      </c>
      <c r="O18" s="26">
        <v>1077</v>
      </c>
      <c r="P18" s="26">
        <v>0</v>
      </c>
      <c r="Q18" s="26">
        <v>0</v>
      </c>
      <c r="R18" s="26">
        <f t="shared" si="3"/>
        <v>410</v>
      </c>
      <c r="S18" s="26">
        <f t="shared" si="3"/>
        <v>3248</v>
      </c>
      <c r="T18" s="44">
        <f t="shared" si="2"/>
        <v>0</v>
      </c>
      <c r="U18" s="44">
        <f t="shared" si="2"/>
        <v>0</v>
      </c>
    </row>
    <row r="19" spans="1:21" ht="30" customHeight="1" x14ac:dyDescent="0.15">
      <c r="A19" s="10" t="s">
        <v>23</v>
      </c>
      <c r="B19" s="25">
        <f t="shared" si="1"/>
        <v>222</v>
      </c>
      <c r="C19" s="25">
        <f t="shared" si="1"/>
        <v>932</v>
      </c>
      <c r="D19" s="26">
        <v>99</v>
      </c>
      <c r="E19" s="26">
        <v>124</v>
      </c>
      <c r="F19" s="26">
        <v>80</v>
      </c>
      <c r="G19" s="26">
        <v>228</v>
      </c>
      <c r="H19" s="26">
        <v>21</v>
      </c>
      <c r="I19" s="26">
        <v>151</v>
      </c>
      <c r="J19" s="26">
        <v>12</v>
      </c>
      <c r="K19" s="26">
        <v>190</v>
      </c>
      <c r="L19" s="26">
        <v>5</v>
      </c>
      <c r="M19" s="26">
        <v>116</v>
      </c>
      <c r="N19" s="26">
        <v>2</v>
      </c>
      <c r="O19" s="26">
        <v>103</v>
      </c>
      <c r="P19" s="26">
        <v>3</v>
      </c>
      <c r="Q19" s="26">
        <v>20</v>
      </c>
      <c r="R19" s="26">
        <f t="shared" si="3"/>
        <v>219</v>
      </c>
      <c r="S19" s="26">
        <f t="shared" si="3"/>
        <v>912</v>
      </c>
      <c r="T19" s="44">
        <f t="shared" si="2"/>
        <v>3</v>
      </c>
      <c r="U19" s="44">
        <f t="shared" si="2"/>
        <v>20</v>
      </c>
    </row>
    <row r="20" spans="1:21" ht="30" customHeight="1" x14ac:dyDescent="0.15">
      <c r="A20" s="10" t="s">
        <v>24</v>
      </c>
      <c r="B20" s="25">
        <f t="shared" si="1"/>
        <v>111</v>
      </c>
      <c r="C20" s="25">
        <f t="shared" si="1"/>
        <v>1073</v>
      </c>
      <c r="D20" s="26">
        <v>35</v>
      </c>
      <c r="E20" s="26">
        <v>47</v>
      </c>
      <c r="F20" s="26">
        <v>24</v>
      </c>
      <c r="G20" s="26">
        <v>61</v>
      </c>
      <c r="H20" s="26">
        <v>12</v>
      </c>
      <c r="I20" s="26">
        <v>75</v>
      </c>
      <c r="J20" s="26">
        <v>11</v>
      </c>
      <c r="K20" s="26">
        <v>154</v>
      </c>
      <c r="L20" s="26">
        <v>1</v>
      </c>
      <c r="M20" s="26">
        <v>28</v>
      </c>
      <c r="N20" s="26">
        <v>0</v>
      </c>
      <c r="O20" s="26">
        <v>0</v>
      </c>
      <c r="P20" s="26">
        <v>28</v>
      </c>
      <c r="Q20" s="26">
        <v>708</v>
      </c>
      <c r="R20" s="26">
        <f t="shared" si="3"/>
        <v>83</v>
      </c>
      <c r="S20" s="26">
        <f t="shared" si="3"/>
        <v>365</v>
      </c>
      <c r="T20" s="44">
        <f t="shared" si="2"/>
        <v>28</v>
      </c>
      <c r="U20" s="44">
        <f t="shared" si="2"/>
        <v>708</v>
      </c>
    </row>
    <row r="21" spans="1:21" ht="30" customHeight="1" x14ac:dyDescent="0.15">
      <c r="A21" s="10" t="s">
        <v>25</v>
      </c>
      <c r="B21" s="25">
        <f t="shared" si="1"/>
        <v>194</v>
      </c>
      <c r="C21" s="25">
        <f t="shared" si="1"/>
        <v>3678</v>
      </c>
      <c r="D21" s="26">
        <v>28</v>
      </c>
      <c r="E21" s="26">
        <v>32</v>
      </c>
      <c r="F21" s="26">
        <v>55</v>
      </c>
      <c r="G21" s="26">
        <v>187</v>
      </c>
      <c r="H21" s="26">
        <v>50</v>
      </c>
      <c r="I21" s="26">
        <v>409</v>
      </c>
      <c r="J21" s="26">
        <v>10</v>
      </c>
      <c r="K21" s="26">
        <v>142</v>
      </c>
      <c r="L21" s="26">
        <v>10</v>
      </c>
      <c r="M21" s="26">
        <v>252</v>
      </c>
      <c r="N21" s="26">
        <v>21</v>
      </c>
      <c r="O21" s="26">
        <v>2237</v>
      </c>
      <c r="P21" s="26">
        <v>20</v>
      </c>
      <c r="Q21" s="26">
        <v>419</v>
      </c>
      <c r="R21" s="26">
        <f t="shared" si="3"/>
        <v>174</v>
      </c>
      <c r="S21" s="26">
        <f t="shared" si="3"/>
        <v>3259</v>
      </c>
      <c r="T21" s="44">
        <f t="shared" si="2"/>
        <v>20</v>
      </c>
      <c r="U21" s="44">
        <f t="shared" si="2"/>
        <v>419</v>
      </c>
    </row>
    <row r="22" spans="1:21" ht="30" customHeight="1" x14ac:dyDescent="0.15">
      <c r="A22" s="10" t="s">
        <v>26</v>
      </c>
      <c r="B22" s="25">
        <f t="shared" si="1"/>
        <v>20</v>
      </c>
      <c r="C22" s="25">
        <f t="shared" si="1"/>
        <v>233</v>
      </c>
      <c r="D22" s="26">
        <v>2</v>
      </c>
      <c r="E22" s="26">
        <v>8</v>
      </c>
      <c r="F22" s="26">
        <v>7</v>
      </c>
      <c r="G22" s="26">
        <v>22</v>
      </c>
      <c r="H22" s="26">
        <v>9</v>
      </c>
      <c r="I22" s="26">
        <v>56</v>
      </c>
      <c r="J22" s="26">
        <v>0</v>
      </c>
      <c r="K22" s="26">
        <v>0</v>
      </c>
      <c r="L22" s="26">
        <v>0</v>
      </c>
      <c r="M22" s="26">
        <v>0</v>
      </c>
      <c r="N22" s="26">
        <v>2</v>
      </c>
      <c r="O22" s="26">
        <v>147</v>
      </c>
      <c r="P22" s="26">
        <v>0</v>
      </c>
      <c r="Q22" s="26">
        <v>0</v>
      </c>
      <c r="R22" s="26">
        <f t="shared" si="3"/>
        <v>20</v>
      </c>
      <c r="S22" s="26">
        <f t="shared" si="3"/>
        <v>233</v>
      </c>
      <c r="T22" s="44">
        <f t="shared" si="2"/>
        <v>0</v>
      </c>
      <c r="U22" s="44">
        <f t="shared" si="2"/>
        <v>0</v>
      </c>
    </row>
    <row r="23" spans="1:21" ht="30" customHeight="1" x14ac:dyDescent="0.15">
      <c r="A23" s="10" t="s">
        <v>27</v>
      </c>
      <c r="B23" s="25">
        <f t="shared" ref="B23:C35" si="4">D23+F23+H23+J23+L23+N23+P23</f>
        <v>195</v>
      </c>
      <c r="C23" s="25">
        <f t="shared" si="4"/>
        <v>1919</v>
      </c>
      <c r="D23" s="45">
        <v>41</v>
      </c>
      <c r="E23" s="45">
        <v>82</v>
      </c>
      <c r="F23" s="45">
        <v>91</v>
      </c>
      <c r="G23" s="45">
        <v>229</v>
      </c>
      <c r="H23" s="45">
        <v>16</v>
      </c>
      <c r="I23" s="45">
        <v>111</v>
      </c>
      <c r="J23" s="45">
        <v>19</v>
      </c>
      <c r="K23" s="45">
        <v>275</v>
      </c>
      <c r="L23" s="45">
        <v>5</v>
      </c>
      <c r="M23" s="45">
        <v>128</v>
      </c>
      <c r="N23" s="45">
        <v>17</v>
      </c>
      <c r="O23" s="45">
        <v>1073</v>
      </c>
      <c r="P23" s="26">
        <v>6</v>
      </c>
      <c r="Q23" s="26">
        <v>21</v>
      </c>
      <c r="R23" s="26">
        <f t="shared" si="3"/>
        <v>189</v>
      </c>
      <c r="S23" s="26">
        <f t="shared" si="3"/>
        <v>1898</v>
      </c>
      <c r="T23" s="44">
        <f t="shared" si="2"/>
        <v>6</v>
      </c>
      <c r="U23" s="44">
        <f t="shared" si="2"/>
        <v>21</v>
      </c>
    </row>
    <row r="24" spans="1:21" ht="30" customHeight="1" x14ac:dyDescent="0.15">
      <c r="A24" s="10" t="s">
        <v>28</v>
      </c>
      <c r="B24" s="25">
        <f t="shared" si="4"/>
        <v>24</v>
      </c>
      <c r="C24" s="25">
        <f t="shared" si="4"/>
        <v>746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6">
        <v>24</v>
      </c>
      <c r="Q24" s="26">
        <v>746</v>
      </c>
      <c r="R24" s="26">
        <f t="shared" si="3"/>
        <v>0</v>
      </c>
      <c r="S24" s="26">
        <f t="shared" si="3"/>
        <v>0</v>
      </c>
      <c r="T24" s="44">
        <f t="shared" si="2"/>
        <v>24</v>
      </c>
      <c r="U24" s="44">
        <f t="shared" si="2"/>
        <v>746</v>
      </c>
    </row>
    <row r="25" spans="1:21" x14ac:dyDescent="0.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9" t="s">
        <v>57</v>
      </c>
    </row>
  </sheetData>
  <mergeCells count="12">
    <mergeCell ref="R4:U4"/>
    <mergeCell ref="T5:U5"/>
    <mergeCell ref="A3:A5"/>
    <mergeCell ref="B3:C4"/>
    <mergeCell ref="D3:O3"/>
    <mergeCell ref="P3:Q4"/>
    <mergeCell ref="D4:E4"/>
    <mergeCell ref="F4:G4"/>
    <mergeCell ref="H4:I4"/>
    <mergeCell ref="J4:K4"/>
    <mergeCell ref="L4:M4"/>
    <mergeCell ref="N4:O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showGridLines="0" view="pageBreakPreview" zoomScale="70" zoomScaleNormal="70" zoomScaleSheetLayoutView="70" workbookViewId="0">
      <selection activeCell="F27" sqref="F27"/>
    </sheetView>
  </sheetViews>
  <sheetFormatPr defaultRowHeight="17.25" x14ac:dyDescent="0.15"/>
  <cols>
    <col min="1" max="1" width="52.875" style="21" customWidth="1"/>
    <col min="2" max="3" width="11.875" style="21" customWidth="1"/>
    <col min="4" max="5" width="11.875" style="1" customWidth="1"/>
    <col min="6" max="7" width="11.875" style="21" customWidth="1"/>
    <col min="8" max="16384" width="9" style="21"/>
  </cols>
  <sheetData>
    <row r="1" spans="1:9" x14ac:dyDescent="0.15">
      <c r="A1" s="21" t="s">
        <v>58</v>
      </c>
    </row>
    <row r="2" spans="1:9" x14ac:dyDescent="0.15">
      <c r="B2" s="1"/>
      <c r="C2" s="1"/>
      <c r="F2" s="1"/>
      <c r="G2" s="1"/>
    </row>
    <row r="3" spans="1:9" ht="30" customHeight="1" x14ac:dyDescent="0.15">
      <c r="A3" s="46" t="s">
        <v>2</v>
      </c>
      <c r="B3" s="6" t="s">
        <v>5</v>
      </c>
      <c r="C3" s="6"/>
      <c r="D3" s="6" t="s">
        <v>59</v>
      </c>
      <c r="E3" s="6"/>
      <c r="F3" s="6" t="s">
        <v>60</v>
      </c>
      <c r="G3" s="6"/>
      <c r="H3" s="47"/>
    </row>
    <row r="4" spans="1:9" ht="30" customHeight="1" x14ac:dyDescent="0.15">
      <c r="A4" s="46"/>
      <c r="B4" s="8" t="s">
        <v>8</v>
      </c>
      <c r="C4" s="8" t="s">
        <v>9</v>
      </c>
      <c r="D4" s="8" t="s">
        <v>8</v>
      </c>
      <c r="E4" s="8" t="s">
        <v>9</v>
      </c>
      <c r="F4" s="8" t="s">
        <v>8</v>
      </c>
      <c r="G4" s="8" t="s">
        <v>9</v>
      </c>
    </row>
    <row r="5" spans="1:9" ht="30" customHeight="1" x14ac:dyDescent="0.15">
      <c r="A5" s="43" t="s">
        <v>61</v>
      </c>
      <c r="B5" s="11">
        <v>3454</v>
      </c>
      <c r="C5" s="11">
        <v>28667</v>
      </c>
      <c r="D5" s="25">
        <v>3238</v>
      </c>
      <c r="E5" s="25">
        <v>26809</v>
      </c>
      <c r="F5" s="25">
        <f>F6+F7+F10+F16+F42+F48+F55+F65+F80+F88+F93+F99+F104+F109+F113+F118+F122+F132</f>
        <v>3108</v>
      </c>
      <c r="G5" s="25">
        <f>G6+G7+G10+G16+G42+G48+G55+G65+G80+G88+G93+G99+G104+G109+G113+G118+G122+G132</f>
        <v>28228</v>
      </c>
    </row>
    <row r="6" spans="1:9" ht="30" customHeight="1" x14ac:dyDescent="0.15">
      <c r="A6" s="43" t="s">
        <v>11</v>
      </c>
      <c r="B6" s="12">
        <v>8</v>
      </c>
      <c r="C6" s="12">
        <v>70</v>
      </c>
      <c r="D6" s="26">
        <v>8</v>
      </c>
      <c r="E6" s="26">
        <v>87</v>
      </c>
      <c r="F6" s="26">
        <v>19</v>
      </c>
      <c r="G6" s="26">
        <v>352</v>
      </c>
    </row>
    <row r="7" spans="1:9" ht="30" customHeight="1" x14ac:dyDescent="0.15">
      <c r="A7" s="43" t="s">
        <v>62</v>
      </c>
      <c r="B7" s="12">
        <v>2</v>
      </c>
      <c r="C7" s="12">
        <v>17</v>
      </c>
      <c r="D7" s="26">
        <v>2</v>
      </c>
      <c r="E7" s="26">
        <v>19</v>
      </c>
      <c r="F7" s="26">
        <f>F8</f>
        <v>3</v>
      </c>
      <c r="G7" s="26">
        <f>G8</f>
        <v>27</v>
      </c>
      <c r="H7" s="48"/>
      <c r="I7" s="49"/>
    </row>
    <row r="8" spans="1:9" ht="30" customHeight="1" x14ac:dyDescent="0.15">
      <c r="A8" s="43" t="s">
        <v>63</v>
      </c>
      <c r="B8" s="12">
        <v>2</v>
      </c>
      <c r="C8" s="12">
        <v>17</v>
      </c>
      <c r="D8" s="26">
        <v>2</v>
      </c>
      <c r="E8" s="26">
        <v>19</v>
      </c>
      <c r="F8" s="26">
        <v>3</v>
      </c>
      <c r="G8" s="26">
        <v>27</v>
      </c>
      <c r="H8" s="48"/>
      <c r="I8" s="49"/>
    </row>
    <row r="9" spans="1:9" ht="30" customHeight="1" x14ac:dyDescent="0.15">
      <c r="A9" s="43"/>
      <c r="B9" s="12"/>
      <c r="C9" s="12"/>
      <c r="D9" s="26"/>
      <c r="E9" s="26"/>
      <c r="F9" s="26"/>
      <c r="G9" s="26"/>
      <c r="H9" s="50"/>
      <c r="I9" s="51"/>
    </row>
    <row r="10" spans="1:9" ht="30" customHeight="1" x14ac:dyDescent="0.15">
      <c r="A10" s="43" t="s">
        <v>13</v>
      </c>
      <c r="B10" s="12">
        <v>306</v>
      </c>
      <c r="C10" s="12">
        <v>1505</v>
      </c>
      <c r="D10" s="26">
        <v>295</v>
      </c>
      <c r="E10" s="26">
        <v>1517</v>
      </c>
      <c r="F10" s="26">
        <f>SUM(F11:F14)</f>
        <v>262</v>
      </c>
      <c r="G10" s="26">
        <f>SUM(G11:G14)</f>
        <v>1368</v>
      </c>
      <c r="H10" s="50"/>
      <c r="I10" s="51"/>
    </row>
    <row r="11" spans="1:9" ht="30" customHeight="1" x14ac:dyDescent="0.15">
      <c r="A11" s="43" t="s">
        <v>64</v>
      </c>
      <c r="B11" s="12">
        <v>129</v>
      </c>
      <c r="C11" s="12">
        <v>677</v>
      </c>
      <c r="D11" s="26">
        <v>136</v>
      </c>
      <c r="E11" s="26">
        <v>727</v>
      </c>
      <c r="F11" s="26">
        <v>120</v>
      </c>
      <c r="G11" s="26">
        <v>691</v>
      </c>
      <c r="H11" s="50"/>
      <c r="I11" s="51"/>
    </row>
    <row r="12" spans="1:9" ht="30" customHeight="1" x14ac:dyDescent="0.15">
      <c r="A12" s="43" t="s">
        <v>65</v>
      </c>
      <c r="B12" s="12">
        <v>84</v>
      </c>
      <c r="C12" s="12">
        <v>374</v>
      </c>
      <c r="D12" s="26">
        <v>73</v>
      </c>
      <c r="E12" s="26">
        <v>361</v>
      </c>
      <c r="F12" s="26">
        <v>69</v>
      </c>
      <c r="G12" s="26">
        <v>346</v>
      </c>
      <c r="H12" s="50"/>
      <c r="I12" s="51"/>
    </row>
    <row r="13" spans="1:9" ht="30" customHeight="1" x14ac:dyDescent="0.15">
      <c r="A13" s="43" t="s">
        <v>66</v>
      </c>
      <c r="B13" s="12">
        <v>93</v>
      </c>
      <c r="C13" s="12">
        <v>454</v>
      </c>
      <c r="D13" s="26">
        <v>86</v>
      </c>
      <c r="E13" s="26">
        <v>429</v>
      </c>
      <c r="F13" s="26">
        <v>73</v>
      </c>
      <c r="G13" s="26">
        <v>331</v>
      </c>
      <c r="H13" s="50"/>
      <c r="I13" s="51"/>
    </row>
    <row r="14" spans="1:9" ht="30" customHeight="1" x14ac:dyDescent="0.15">
      <c r="A14" s="52" t="s">
        <v>67</v>
      </c>
      <c r="B14" s="53">
        <v>0</v>
      </c>
      <c r="C14" s="53">
        <v>0</v>
      </c>
      <c r="D14" s="26">
        <v>0</v>
      </c>
      <c r="E14" s="26">
        <v>0</v>
      </c>
      <c r="F14" s="26">
        <v>0</v>
      </c>
      <c r="G14" s="26">
        <v>0</v>
      </c>
      <c r="H14" s="50"/>
      <c r="I14" s="51"/>
    </row>
    <row r="15" spans="1:9" ht="30" customHeight="1" x14ac:dyDescent="0.15">
      <c r="A15" s="52"/>
      <c r="B15" s="12"/>
      <c r="C15" s="12"/>
      <c r="D15" s="26"/>
      <c r="E15" s="26"/>
      <c r="F15" s="26"/>
      <c r="G15" s="26"/>
      <c r="H15" s="50"/>
      <c r="I15" s="51"/>
    </row>
    <row r="16" spans="1:9" ht="30" customHeight="1" x14ac:dyDescent="0.15">
      <c r="A16" s="43" t="s">
        <v>14</v>
      </c>
      <c r="B16" s="12">
        <v>411</v>
      </c>
      <c r="C16" s="12">
        <v>6033</v>
      </c>
      <c r="D16" s="26">
        <v>373</v>
      </c>
      <c r="E16" s="26">
        <v>5183</v>
      </c>
      <c r="F16" s="26">
        <f>SUM(F17:F40)</f>
        <v>334</v>
      </c>
      <c r="G16" s="26">
        <f>SUM(G17:G40)</f>
        <v>5879</v>
      </c>
      <c r="H16" s="50"/>
      <c r="I16" s="51"/>
    </row>
    <row r="17" spans="1:9" ht="30" customHeight="1" x14ac:dyDescent="0.15">
      <c r="A17" s="43" t="s">
        <v>68</v>
      </c>
      <c r="B17" s="12">
        <v>31</v>
      </c>
      <c r="C17" s="12">
        <v>283</v>
      </c>
      <c r="D17" s="26">
        <v>28</v>
      </c>
      <c r="E17" s="26">
        <v>229</v>
      </c>
      <c r="F17" s="26">
        <v>23</v>
      </c>
      <c r="G17" s="26">
        <v>289</v>
      </c>
      <c r="H17" s="50"/>
      <c r="I17" s="51"/>
    </row>
    <row r="18" spans="1:9" ht="30" customHeight="1" x14ac:dyDescent="0.15">
      <c r="A18" s="43" t="s">
        <v>69</v>
      </c>
      <c r="B18" s="12">
        <v>6</v>
      </c>
      <c r="C18" s="12">
        <v>120</v>
      </c>
      <c r="D18" s="26">
        <v>5</v>
      </c>
      <c r="E18" s="26">
        <v>105</v>
      </c>
      <c r="F18" s="26">
        <v>5</v>
      </c>
      <c r="G18" s="26">
        <v>95</v>
      </c>
      <c r="H18" s="50"/>
      <c r="I18" s="51"/>
    </row>
    <row r="19" spans="1:9" ht="30" customHeight="1" x14ac:dyDescent="0.15">
      <c r="A19" s="43" t="s">
        <v>70</v>
      </c>
      <c r="B19" s="12">
        <v>6</v>
      </c>
      <c r="C19" s="12">
        <v>15</v>
      </c>
      <c r="D19" s="26">
        <v>4</v>
      </c>
      <c r="E19" s="26">
        <v>10</v>
      </c>
      <c r="F19" s="26">
        <v>4</v>
      </c>
      <c r="G19" s="26">
        <v>10</v>
      </c>
      <c r="H19" s="50"/>
      <c r="I19" s="51"/>
    </row>
    <row r="20" spans="1:9" ht="30" customHeight="1" x14ac:dyDescent="0.15">
      <c r="A20" s="43" t="s">
        <v>71</v>
      </c>
      <c r="B20" s="12">
        <v>5</v>
      </c>
      <c r="C20" s="12">
        <v>28</v>
      </c>
      <c r="D20" s="26">
        <v>3</v>
      </c>
      <c r="E20" s="26">
        <v>5</v>
      </c>
      <c r="F20" s="26">
        <v>4</v>
      </c>
      <c r="G20" s="26">
        <v>6</v>
      </c>
      <c r="H20" s="50"/>
      <c r="I20" s="51"/>
    </row>
    <row r="21" spans="1:9" ht="30" customHeight="1" x14ac:dyDescent="0.15">
      <c r="A21" s="43" t="s">
        <v>72</v>
      </c>
      <c r="B21" s="12">
        <v>8</v>
      </c>
      <c r="C21" s="12">
        <v>23</v>
      </c>
      <c r="D21" s="26">
        <v>6</v>
      </c>
      <c r="E21" s="26">
        <v>14</v>
      </c>
      <c r="F21" s="26">
        <v>6</v>
      </c>
      <c r="G21" s="26">
        <v>13</v>
      </c>
      <c r="H21" s="50"/>
      <c r="I21" s="51"/>
    </row>
    <row r="22" spans="1:9" ht="30" customHeight="1" x14ac:dyDescent="0.15">
      <c r="A22" s="43" t="s">
        <v>73</v>
      </c>
      <c r="B22" s="12" t="s">
        <v>74</v>
      </c>
      <c r="C22" s="12" t="s">
        <v>74</v>
      </c>
      <c r="D22" s="26">
        <v>0</v>
      </c>
      <c r="E22" s="26">
        <v>0</v>
      </c>
      <c r="F22" s="26">
        <v>0</v>
      </c>
      <c r="G22" s="26">
        <v>0</v>
      </c>
      <c r="H22" s="50"/>
      <c r="I22" s="51"/>
    </row>
    <row r="23" spans="1:9" ht="30" customHeight="1" x14ac:dyDescent="0.15">
      <c r="A23" s="43" t="s">
        <v>75</v>
      </c>
      <c r="B23" s="12">
        <v>17</v>
      </c>
      <c r="C23" s="12">
        <v>136</v>
      </c>
      <c r="D23" s="26">
        <v>17</v>
      </c>
      <c r="E23" s="26">
        <v>138</v>
      </c>
      <c r="F23" s="26">
        <v>12</v>
      </c>
      <c r="G23" s="26">
        <v>73</v>
      </c>
      <c r="H23" s="50"/>
      <c r="I23" s="51"/>
    </row>
    <row r="24" spans="1:9" ht="30" customHeight="1" x14ac:dyDescent="0.15">
      <c r="A24" s="43" t="s">
        <v>76</v>
      </c>
      <c r="B24" s="12">
        <v>5</v>
      </c>
      <c r="C24" s="12">
        <v>26</v>
      </c>
      <c r="D24" s="26">
        <v>5</v>
      </c>
      <c r="E24" s="26">
        <v>20</v>
      </c>
      <c r="F24" s="26">
        <v>3</v>
      </c>
      <c r="G24" s="26">
        <v>21</v>
      </c>
      <c r="H24" s="50"/>
      <c r="I24" s="51"/>
    </row>
    <row r="25" spans="1:9" ht="30" customHeight="1" x14ac:dyDescent="0.15">
      <c r="A25" s="43" t="s">
        <v>77</v>
      </c>
      <c r="B25" s="12" t="s">
        <v>74</v>
      </c>
      <c r="C25" s="12" t="s">
        <v>74</v>
      </c>
      <c r="D25" s="26">
        <v>0</v>
      </c>
      <c r="E25" s="26">
        <v>0</v>
      </c>
      <c r="F25" s="26">
        <v>0</v>
      </c>
      <c r="G25" s="26">
        <v>0</v>
      </c>
      <c r="H25" s="50"/>
      <c r="I25" s="51"/>
    </row>
    <row r="26" spans="1:9" ht="30" customHeight="1" x14ac:dyDescent="0.15">
      <c r="A26" s="43" t="s">
        <v>78</v>
      </c>
      <c r="B26" s="12">
        <v>15</v>
      </c>
      <c r="C26" s="12">
        <v>151</v>
      </c>
      <c r="D26" s="26">
        <v>11</v>
      </c>
      <c r="E26" s="26">
        <v>125</v>
      </c>
      <c r="F26" s="26">
        <v>11</v>
      </c>
      <c r="G26" s="26">
        <v>162</v>
      </c>
      <c r="H26" s="50"/>
      <c r="I26" s="51"/>
    </row>
    <row r="27" spans="1:9" ht="30" customHeight="1" x14ac:dyDescent="0.15">
      <c r="A27" s="43" t="s">
        <v>79</v>
      </c>
      <c r="B27" s="12">
        <v>3</v>
      </c>
      <c r="C27" s="12">
        <v>46</v>
      </c>
      <c r="D27" s="26">
        <v>3</v>
      </c>
      <c r="E27" s="26">
        <v>49</v>
      </c>
      <c r="F27" s="26">
        <v>3</v>
      </c>
      <c r="G27" s="26">
        <v>47</v>
      </c>
      <c r="H27" s="50"/>
      <c r="I27" s="51"/>
    </row>
    <row r="28" spans="1:9" ht="30" customHeight="1" x14ac:dyDescent="0.15">
      <c r="A28" s="43" t="s">
        <v>80</v>
      </c>
      <c r="B28" s="12" t="s">
        <v>74</v>
      </c>
      <c r="C28" s="12" t="s">
        <v>74</v>
      </c>
      <c r="D28" s="26">
        <v>0</v>
      </c>
      <c r="E28" s="26">
        <v>0</v>
      </c>
      <c r="F28" s="26">
        <v>0</v>
      </c>
      <c r="G28" s="26">
        <v>0</v>
      </c>
      <c r="H28" s="50"/>
      <c r="I28" s="51"/>
    </row>
    <row r="29" spans="1:9" ht="30" customHeight="1" x14ac:dyDescent="0.15">
      <c r="A29" s="43" t="s">
        <v>81</v>
      </c>
      <c r="B29" s="12">
        <v>4</v>
      </c>
      <c r="C29" s="12">
        <v>22</v>
      </c>
      <c r="D29" s="26">
        <v>4</v>
      </c>
      <c r="E29" s="26">
        <v>10</v>
      </c>
      <c r="F29" s="26">
        <v>3</v>
      </c>
      <c r="G29" s="26">
        <v>7</v>
      </c>
      <c r="H29" s="50"/>
      <c r="I29" s="51"/>
    </row>
    <row r="30" spans="1:9" ht="30" customHeight="1" x14ac:dyDescent="0.15">
      <c r="A30" s="43" t="s">
        <v>82</v>
      </c>
      <c r="B30" s="12">
        <v>7</v>
      </c>
      <c r="C30" s="12">
        <v>47</v>
      </c>
      <c r="D30" s="26">
        <v>8</v>
      </c>
      <c r="E30" s="26">
        <v>39</v>
      </c>
      <c r="F30" s="26">
        <v>6</v>
      </c>
      <c r="G30" s="26">
        <v>47</v>
      </c>
      <c r="H30" s="50"/>
      <c r="I30" s="51"/>
    </row>
    <row r="31" spans="1:9" ht="30" customHeight="1" x14ac:dyDescent="0.15">
      <c r="A31" s="43" t="s">
        <v>83</v>
      </c>
      <c r="B31" s="12">
        <v>16</v>
      </c>
      <c r="C31" s="12">
        <v>194</v>
      </c>
      <c r="D31" s="26">
        <v>15</v>
      </c>
      <c r="E31" s="26">
        <v>165</v>
      </c>
      <c r="F31" s="26">
        <v>15</v>
      </c>
      <c r="G31" s="26">
        <v>164</v>
      </c>
      <c r="H31" s="50"/>
      <c r="I31" s="51"/>
    </row>
    <row r="32" spans="1:9" ht="30" customHeight="1" x14ac:dyDescent="0.15">
      <c r="A32" s="43" t="s">
        <v>84</v>
      </c>
      <c r="B32" s="12">
        <v>51</v>
      </c>
      <c r="C32" s="12">
        <v>794</v>
      </c>
      <c r="D32" s="26">
        <v>48</v>
      </c>
      <c r="E32" s="26">
        <v>733</v>
      </c>
      <c r="F32" s="26">
        <v>47</v>
      </c>
      <c r="G32" s="26">
        <v>815</v>
      </c>
      <c r="H32" s="50"/>
      <c r="I32" s="51"/>
    </row>
    <row r="33" spans="1:9" ht="30" customHeight="1" x14ac:dyDescent="0.15">
      <c r="A33" s="43" t="s">
        <v>85</v>
      </c>
      <c r="B33" s="12">
        <v>28</v>
      </c>
      <c r="C33" s="12">
        <v>279</v>
      </c>
      <c r="D33" s="26">
        <v>25</v>
      </c>
      <c r="E33" s="26">
        <v>276</v>
      </c>
      <c r="F33" s="26">
        <v>20</v>
      </c>
      <c r="G33" s="26">
        <v>208</v>
      </c>
      <c r="H33" s="50"/>
      <c r="I33" s="51"/>
    </row>
    <row r="34" spans="1:9" ht="30" customHeight="1" x14ac:dyDescent="0.15">
      <c r="A34" s="43" t="s">
        <v>86</v>
      </c>
      <c r="B34" s="12">
        <v>66</v>
      </c>
      <c r="C34" s="12">
        <v>983</v>
      </c>
      <c r="D34" s="26">
        <v>57</v>
      </c>
      <c r="E34" s="26">
        <v>780</v>
      </c>
      <c r="F34" s="26">
        <v>61</v>
      </c>
      <c r="G34" s="26">
        <v>962</v>
      </c>
      <c r="H34" s="50"/>
      <c r="I34" s="51"/>
    </row>
    <row r="35" spans="1:9" ht="30" customHeight="1" x14ac:dyDescent="0.15">
      <c r="A35" s="43" t="s">
        <v>87</v>
      </c>
      <c r="B35" s="12">
        <v>38</v>
      </c>
      <c r="C35" s="12">
        <v>680</v>
      </c>
      <c r="D35" s="26">
        <v>28</v>
      </c>
      <c r="E35" s="26">
        <v>702</v>
      </c>
      <c r="F35" s="26">
        <v>29</v>
      </c>
      <c r="G35" s="26">
        <v>812</v>
      </c>
      <c r="H35" s="50"/>
      <c r="I35" s="51"/>
    </row>
    <row r="36" spans="1:9" ht="30" customHeight="1" x14ac:dyDescent="0.15">
      <c r="A36" s="43" t="s">
        <v>88</v>
      </c>
      <c r="B36" s="12">
        <v>20</v>
      </c>
      <c r="C36" s="12">
        <v>431</v>
      </c>
      <c r="D36" s="26">
        <v>27</v>
      </c>
      <c r="E36" s="26">
        <v>530</v>
      </c>
      <c r="F36" s="26">
        <v>24</v>
      </c>
      <c r="G36" s="26">
        <v>544</v>
      </c>
      <c r="H36" s="50"/>
      <c r="I36" s="51"/>
    </row>
    <row r="37" spans="1:9" ht="30" customHeight="1" x14ac:dyDescent="0.15">
      <c r="A37" s="43" t="s">
        <v>89</v>
      </c>
      <c r="B37" s="12">
        <v>27</v>
      </c>
      <c r="C37" s="12">
        <v>184</v>
      </c>
      <c r="D37" s="26">
        <v>17</v>
      </c>
      <c r="E37" s="26">
        <v>65</v>
      </c>
      <c r="F37" s="26">
        <v>9</v>
      </c>
      <c r="G37" s="26">
        <v>46</v>
      </c>
      <c r="H37" s="50"/>
      <c r="I37" s="51"/>
    </row>
    <row r="38" spans="1:9" ht="30" customHeight="1" x14ac:dyDescent="0.15">
      <c r="A38" s="43" t="s">
        <v>90</v>
      </c>
      <c r="B38" s="12">
        <v>18</v>
      </c>
      <c r="C38" s="12">
        <v>946</v>
      </c>
      <c r="D38" s="26">
        <v>13</v>
      </c>
      <c r="E38" s="26">
        <v>221</v>
      </c>
      <c r="F38" s="26">
        <v>6</v>
      </c>
      <c r="G38" s="26">
        <v>561</v>
      </c>
      <c r="H38" s="50"/>
      <c r="I38" s="51"/>
    </row>
    <row r="39" spans="1:9" ht="30" customHeight="1" x14ac:dyDescent="0.15">
      <c r="A39" s="43" t="s">
        <v>91</v>
      </c>
      <c r="B39" s="12">
        <v>23</v>
      </c>
      <c r="C39" s="12">
        <v>590</v>
      </c>
      <c r="D39" s="26">
        <v>31</v>
      </c>
      <c r="E39" s="26">
        <v>710</v>
      </c>
      <c r="F39" s="26">
        <v>27</v>
      </c>
      <c r="G39" s="26">
        <v>777</v>
      </c>
      <c r="H39" s="50"/>
      <c r="I39" s="51"/>
    </row>
    <row r="40" spans="1:9" ht="30" customHeight="1" x14ac:dyDescent="0.15">
      <c r="A40" s="43" t="s">
        <v>92</v>
      </c>
      <c r="B40" s="12">
        <v>17</v>
      </c>
      <c r="C40" s="12">
        <v>55</v>
      </c>
      <c r="D40" s="26">
        <v>18</v>
      </c>
      <c r="E40" s="26">
        <v>187</v>
      </c>
      <c r="F40" s="26">
        <v>16</v>
      </c>
      <c r="G40" s="26">
        <v>220</v>
      </c>
      <c r="H40" s="50"/>
      <c r="I40" s="51"/>
    </row>
    <row r="41" spans="1:9" ht="30" customHeight="1" x14ac:dyDescent="0.15">
      <c r="A41" s="52"/>
      <c r="B41" s="12"/>
      <c r="C41" s="12"/>
      <c r="D41" s="26"/>
      <c r="E41" s="26"/>
      <c r="F41" s="26"/>
      <c r="G41" s="26"/>
      <c r="H41" s="50"/>
      <c r="I41" s="51"/>
    </row>
    <row r="42" spans="1:9" ht="30" customHeight="1" x14ac:dyDescent="0.15">
      <c r="A42" s="54" t="s">
        <v>15</v>
      </c>
      <c r="B42" s="12">
        <v>10</v>
      </c>
      <c r="C42" s="12">
        <v>179</v>
      </c>
      <c r="D42" s="26">
        <v>7</v>
      </c>
      <c r="E42" s="26">
        <v>116</v>
      </c>
      <c r="F42" s="26">
        <f>SUM(F43:F46)</f>
        <v>18</v>
      </c>
      <c r="G42" s="26">
        <f>SUM(G43:G46)</f>
        <v>165</v>
      </c>
      <c r="H42" s="50"/>
      <c r="I42" s="51"/>
    </row>
    <row r="43" spans="1:9" ht="30" customHeight="1" x14ac:dyDescent="0.15">
      <c r="A43" s="54" t="s">
        <v>93</v>
      </c>
      <c r="B43" s="12">
        <v>1</v>
      </c>
      <c r="C43" s="12">
        <v>1</v>
      </c>
      <c r="D43" s="26">
        <v>1</v>
      </c>
      <c r="E43" s="26">
        <v>1</v>
      </c>
      <c r="F43" s="26">
        <v>11</v>
      </c>
      <c r="G43" s="26">
        <v>18</v>
      </c>
      <c r="H43" s="50"/>
      <c r="I43" s="51"/>
    </row>
    <row r="44" spans="1:9" ht="30" customHeight="1" x14ac:dyDescent="0.15">
      <c r="A44" s="54" t="s">
        <v>94</v>
      </c>
      <c r="B44" s="12">
        <v>1</v>
      </c>
      <c r="C44" s="12">
        <v>55</v>
      </c>
      <c r="D44" s="26">
        <v>1</v>
      </c>
      <c r="E44" s="26">
        <v>43</v>
      </c>
      <c r="F44" s="26">
        <v>1</v>
      </c>
      <c r="G44" s="26">
        <v>45</v>
      </c>
      <c r="H44" s="50"/>
      <c r="I44" s="51"/>
    </row>
    <row r="45" spans="1:9" ht="30" customHeight="1" x14ac:dyDescent="0.15">
      <c r="A45" s="54" t="s">
        <v>95</v>
      </c>
      <c r="B45" s="12">
        <v>1</v>
      </c>
      <c r="C45" s="12">
        <v>1</v>
      </c>
      <c r="D45" s="26">
        <v>1</v>
      </c>
      <c r="E45" s="26">
        <v>1</v>
      </c>
      <c r="F45" s="26" t="s">
        <v>74</v>
      </c>
      <c r="G45" s="26" t="s">
        <v>74</v>
      </c>
      <c r="H45" s="50"/>
      <c r="I45" s="51"/>
    </row>
    <row r="46" spans="1:9" ht="30" customHeight="1" x14ac:dyDescent="0.15">
      <c r="A46" s="54" t="s">
        <v>96</v>
      </c>
      <c r="B46" s="12">
        <v>7</v>
      </c>
      <c r="C46" s="12">
        <v>122</v>
      </c>
      <c r="D46" s="26">
        <v>4</v>
      </c>
      <c r="E46" s="26">
        <v>71</v>
      </c>
      <c r="F46" s="26">
        <v>6</v>
      </c>
      <c r="G46" s="26">
        <v>102</v>
      </c>
      <c r="H46" s="50"/>
      <c r="I46" s="51"/>
    </row>
    <row r="47" spans="1:9" ht="30" customHeight="1" x14ac:dyDescent="0.15">
      <c r="A47" s="52"/>
      <c r="B47" s="12"/>
      <c r="C47" s="12"/>
      <c r="D47" s="26"/>
      <c r="E47" s="26"/>
      <c r="F47" s="26"/>
      <c r="G47" s="26"/>
    </row>
    <row r="48" spans="1:9" ht="30" customHeight="1" x14ac:dyDescent="0.15">
      <c r="A48" s="43" t="s">
        <v>16</v>
      </c>
      <c r="B48" s="12">
        <v>43</v>
      </c>
      <c r="C48" s="12">
        <v>480</v>
      </c>
      <c r="D48" s="26">
        <v>39</v>
      </c>
      <c r="E48" s="26">
        <v>420</v>
      </c>
      <c r="F48" s="26">
        <f>SUM(F49:F54)</f>
        <v>31</v>
      </c>
      <c r="G48" s="26">
        <f>SUM(G49:G54)</f>
        <v>387</v>
      </c>
    </row>
    <row r="49" spans="1:7" ht="30" customHeight="1" x14ac:dyDescent="0.15">
      <c r="A49" s="43" t="s">
        <v>97</v>
      </c>
      <c r="B49" s="12">
        <v>2</v>
      </c>
      <c r="C49" s="12">
        <v>43</v>
      </c>
      <c r="D49" s="26">
        <v>0</v>
      </c>
      <c r="E49" s="26">
        <v>0</v>
      </c>
      <c r="F49" s="26">
        <v>1</v>
      </c>
      <c r="G49" s="26">
        <v>6</v>
      </c>
    </row>
    <row r="50" spans="1:7" ht="30" customHeight="1" x14ac:dyDescent="0.15">
      <c r="A50" s="43" t="s">
        <v>98</v>
      </c>
      <c r="B50" s="12">
        <v>3</v>
      </c>
      <c r="C50" s="12">
        <v>132</v>
      </c>
      <c r="D50" s="26">
        <v>3</v>
      </c>
      <c r="E50" s="26">
        <v>132</v>
      </c>
      <c r="F50" s="26">
        <v>3</v>
      </c>
      <c r="G50" s="26">
        <v>118</v>
      </c>
    </row>
    <row r="51" spans="1:7" ht="30" customHeight="1" x14ac:dyDescent="0.15">
      <c r="A51" s="43" t="s">
        <v>99</v>
      </c>
      <c r="B51" s="12">
        <v>23</v>
      </c>
      <c r="C51" s="12">
        <v>191</v>
      </c>
      <c r="D51" s="26">
        <v>20</v>
      </c>
      <c r="E51" s="26">
        <v>176</v>
      </c>
      <c r="F51" s="26">
        <v>15</v>
      </c>
      <c r="G51" s="26">
        <v>163</v>
      </c>
    </row>
    <row r="52" spans="1:7" ht="30" customHeight="1" x14ac:dyDescent="0.15">
      <c r="A52" s="43" t="s">
        <v>100</v>
      </c>
      <c r="B52" s="12">
        <v>2</v>
      </c>
      <c r="C52" s="12">
        <v>11</v>
      </c>
      <c r="D52" s="26">
        <v>3</v>
      </c>
      <c r="E52" s="26">
        <v>11</v>
      </c>
      <c r="F52" s="26">
        <v>1</v>
      </c>
      <c r="G52" s="26">
        <v>1</v>
      </c>
    </row>
    <row r="53" spans="1:7" ht="30" customHeight="1" x14ac:dyDescent="0.15">
      <c r="A53" s="43" t="s">
        <v>101</v>
      </c>
      <c r="B53" s="12">
        <v>13</v>
      </c>
      <c r="C53" s="12">
        <v>103</v>
      </c>
      <c r="D53" s="26">
        <v>13</v>
      </c>
      <c r="E53" s="26">
        <v>101</v>
      </c>
      <c r="F53" s="26">
        <v>11</v>
      </c>
      <c r="G53" s="26">
        <v>99</v>
      </c>
    </row>
    <row r="54" spans="1:7" ht="30" customHeight="1" x14ac:dyDescent="0.15">
      <c r="A54" s="55" t="s">
        <v>102</v>
      </c>
      <c r="B54" s="53">
        <v>0</v>
      </c>
      <c r="C54" s="53">
        <v>0</v>
      </c>
      <c r="D54" s="26">
        <v>0</v>
      </c>
      <c r="E54" s="26">
        <v>0</v>
      </c>
      <c r="F54" s="26">
        <v>0</v>
      </c>
      <c r="G54" s="26">
        <v>0</v>
      </c>
    </row>
    <row r="55" spans="1:7" ht="30" customHeight="1" x14ac:dyDescent="0.15">
      <c r="A55" s="43" t="s">
        <v>103</v>
      </c>
      <c r="B55" s="12">
        <v>58</v>
      </c>
      <c r="C55" s="12">
        <v>996</v>
      </c>
      <c r="D55" s="26">
        <v>57</v>
      </c>
      <c r="E55" s="26">
        <v>989</v>
      </c>
      <c r="F55" s="26">
        <f>SUM(F56:F63)</f>
        <v>60</v>
      </c>
      <c r="G55" s="26">
        <f>SUM(G56:G63)</f>
        <v>1002</v>
      </c>
    </row>
    <row r="56" spans="1:7" ht="30" customHeight="1" x14ac:dyDescent="0.15">
      <c r="A56" s="43" t="s">
        <v>104</v>
      </c>
      <c r="B56" s="12">
        <v>5</v>
      </c>
      <c r="C56" s="12">
        <v>73</v>
      </c>
      <c r="D56" s="26">
        <v>4</v>
      </c>
      <c r="E56" s="26">
        <v>66</v>
      </c>
      <c r="F56" s="26">
        <v>3</v>
      </c>
      <c r="G56" s="26">
        <v>58</v>
      </c>
    </row>
    <row r="57" spans="1:7" ht="30" customHeight="1" x14ac:dyDescent="0.15">
      <c r="A57" s="43" t="s">
        <v>105</v>
      </c>
      <c r="B57" s="12">
        <v>4</v>
      </c>
      <c r="C57" s="12">
        <v>122</v>
      </c>
      <c r="D57" s="26">
        <v>4</v>
      </c>
      <c r="E57" s="26">
        <v>139</v>
      </c>
      <c r="F57" s="26">
        <v>6</v>
      </c>
      <c r="G57" s="26">
        <v>135</v>
      </c>
    </row>
    <row r="58" spans="1:7" ht="30" customHeight="1" x14ac:dyDescent="0.15">
      <c r="A58" s="43" t="s">
        <v>106</v>
      </c>
      <c r="B58" s="12">
        <v>39</v>
      </c>
      <c r="C58" s="12">
        <v>718</v>
      </c>
      <c r="D58" s="26">
        <v>37</v>
      </c>
      <c r="E58" s="26">
        <v>682</v>
      </c>
      <c r="F58" s="26">
        <v>38</v>
      </c>
      <c r="G58" s="26">
        <v>705</v>
      </c>
    </row>
    <row r="59" spans="1:7" ht="30" customHeight="1" x14ac:dyDescent="0.15">
      <c r="A59" s="43" t="s">
        <v>107</v>
      </c>
      <c r="B59" s="12">
        <v>1</v>
      </c>
      <c r="C59" s="12">
        <v>3</v>
      </c>
      <c r="D59" s="26">
        <v>1</v>
      </c>
      <c r="E59" s="26">
        <v>12</v>
      </c>
      <c r="F59" s="26">
        <v>1</v>
      </c>
      <c r="G59" s="26">
        <v>22</v>
      </c>
    </row>
    <row r="60" spans="1:7" ht="30" customHeight="1" x14ac:dyDescent="0.15">
      <c r="A60" s="43" t="s">
        <v>108</v>
      </c>
      <c r="B60" s="53">
        <v>0</v>
      </c>
      <c r="C60" s="53">
        <v>0</v>
      </c>
      <c r="D60" s="26">
        <v>1</v>
      </c>
      <c r="E60" s="26">
        <v>7</v>
      </c>
      <c r="F60" s="26">
        <v>1</v>
      </c>
      <c r="G60" s="26">
        <v>7</v>
      </c>
    </row>
    <row r="61" spans="1:7" ht="30" customHeight="1" x14ac:dyDescent="0.15">
      <c r="A61" s="43" t="s">
        <v>109</v>
      </c>
      <c r="B61" s="12">
        <v>4</v>
      </c>
      <c r="C61" s="12">
        <v>21</v>
      </c>
      <c r="D61" s="26">
        <v>4</v>
      </c>
      <c r="E61" s="26">
        <v>14</v>
      </c>
      <c r="F61" s="26">
        <v>3</v>
      </c>
      <c r="G61" s="26">
        <v>10</v>
      </c>
    </row>
    <row r="62" spans="1:7" ht="30" customHeight="1" x14ac:dyDescent="0.15">
      <c r="A62" s="43" t="s">
        <v>110</v>
      </c>
      <c r="B62" s="12">
        <v>5</v>
      </c>
      <c r="C62" s="12">
        <v>59</v>
      </c>
      <c r="D62" s="26">
        <v>6</v>
      </c>
      <c r="E62" s="26">
        <v>69</v>
      </c>
      <c r="F62" s="26">
        <v>8</v>
      </c>
      <c r="G62" s="26">
        <v>65</v>
      </c>
    </row>
    <row r="63" spans="1:7" ht="30" customHeight="1" x14ac:dyDescent="0.15">
      <c r="A63" s="43" t="s">
        <v>111</v>
      </c>
      <c r="B63" s="53">
        <v>0</v>
      </c>
      <c r="C63" s="53">
        <v>0</v>
      </c>
      <c r="D63" s="26">
        <v>0</v>
      </c>
      <c r="E63" s="26">
        <v>0</v>
      </c>
      <c r="F63" s="26" t="s">
        <v>74</v>
      </c>
      <c r="G63" s="26" t="s">
        <v>74</v>
      </c>
    </row>
    <row r="64" spans="1:7" ht="30" customHeight="1" x14ac:dyDescent="0.15">
      <c r="A64" s="43"/>
      <c r="B64" s="12"/>
      <c r="C64" s="12"/>
      <c r="D64" s="26"/>
      <c r="E64" s="26"/>
      <c r="F64" s="26"/>
      <c r="G64" s="26"/>
    </row>
    <row r="65" spans="1:7" ht="30" customHeight="1" x14ac:dyDescent="0.15">
      <c r="A65" s="43" t="s">
        <v>112</v>
      </c>
      <c r="B65" s="12">
        <v>737</v>
      </c>
      <c r="C65" s="12">
        <v>5257</v>
      </c>
      <c r="D65" s="26">
        <v>709</v>
      </c>
      <c r="E65" s="26">
        <v>6042</v>
      </c>
      <c r="F65" s="26">
        <f>SUM(F66:F77)</f>
        <v>655</v>
      </c>
      <c r="G65" s="26">
        <f>SUM(G66:G77)</f>
        <v>4929</v>
      </c>
    </row>
    <row r="66" spans="1:7" ht="30" customHeight="1" x14ac:dyDescent="0.15">
      <c r="A66" s="43" t="s">
        <v>113</v>
      </c>
      <c r="B66" s="12">
        <v>1</v>
      </c>
      <c r="C66" s="12">
        <v>7</v>
      </c>
      <c r="D66" s="26">
        <v>1</v>
      </c>
      <c r="E66" s="26">
        <v>8</v>
      </c>
      <c r="F66" s="26" t="s">
        <v>74</v>
      </c>
      <c r="G66" s="26" t="s">
        <v>74</v>
      </c>
    </row>
    <row r="67" spans="1:7" ht="30" customHeight="1" x14ac:dyDescent="0.15">
      <c r="A67" s="43" t="s">
        <v>114</v>
      </c>
      <c r="B67" s="12">
        <v>4</v>
      </c>
      <c r="C67" s="12">
        <v>14</v>
      </c>
      <c r="D67" s="26">
        <v>5</v>
      </c>
      <c r="E67" s="26">
        <v>12</v>
      </c>
      <c r="F67" s="26">
        <v>5</v>
      </c>
      <c r="G67" s="26">
        <v>12</v>
      </c>
    </row>
    <row r="68" spans="1:7" ht="30" customHeight="1" x14ac:dyDescent="0.15">
      <c r="A68" s="43" t="s">
        <v>115</v>
      </c>
      <c r="B68" s="12">
        <v>65</v>
      </c>
      <c r="C68" s="12">
        <v>526</v>
      </c>
      <c r="D68" s="26">
        <v>58</v>
      </c>
      <c r="E68" s="26">
        <v>504</v>
      </c>
      <c r="F68" s="26">
        <v>38</v>
      </c>
      <c r="G68" s="26">
        <v>385</v>
      </c>
    </row>
    <row r="69" spans="1:7" ht="30" customHeight="1" x14ac:dyDescent="0.15">
      <c r="A69" s="43" t="s">
        <v>116</v>
      </c>
      <c r="B69" s="12">
        <v>52</v>
      </c>
      <c r="C69" s="12">
        <v>359</v>
      </c>
      <c r="D69" s="26">
        <v>52</v>
      </c>
      <c r="E69" s="26">
        <v>342</v>
      </c>
      <c r="F69" s="26">
        <v>51</v>
      </c>
      <c r="G69" s="26">
        <v>337</v>
      </c>
    </row>
    <row r="70" spans="1:7" ht="30" customHeight="1" x14ac:dyDescent="0.15">
      <c r="A70" s="43" t="s">
        <v>117</v>
      </c>
      <c r="B70" s="12">
        <v>83</v>
      </c>
      <c r="C70" s="12">
        <v>551</v>
      </c>
      <c r="D70" s="26">
        <v>88</v>
      </c>
      <c r="E70" s="26">
        <v>1563</v>
      </c>
      <c r="F70" s="26">
        <v>81</v>
      </c>
      <c r="G70" s="26">
        <v>524</v>
      </c>
    </row>
    <row r="71" spans="1:7" ht="30" customHeight="1" x14ac:dyDescent="0.15">
      <c r="A71" s="43" t="s">
        <v>118</v>
      </c>
      <c r="B71" s="12">
        <v>41</v>
      </c>
      <c r="C71" s="12">
        <v>263</v>
      </c>
      <c r="D71" s="26">
        <v>45</v>
      </c>
      <c r="E71" s="26">
        <v>247</v>
      </c>
      <c r="F71" s="26">
        <v>43</v>
      </c>
      <c r="G71" s="26">
        <v>277</v>
      </c>
    </row>
    <row r="72" spans="1:7" ht="30" customHeight="1" x14ac:dyDescent="0.15">
      <c r="A72" s="43" t="s">
        <v>119</v>
      </c>
      <c r="B72" s="12">
        <v>1</v>
      </c>
      <c r="C72" s="12">
        <v>12</v>
      </c>
      <c r="D72" s="26">
        <v>0</v>
      </c>
      <c r="E72" s="26">
        <v>0</v>
      </c>
      <c r="F72" s="26" t="s">
        <v>74</v>
      </c>
      <c r="G72" s="26" t="s">
        <v>74</v>
      </c>
    </row>
    <row r="73" spans="1:7" ht="30" customHeight="1" x14ac:dyDescent="0.15">
      <c r="A73" s="43" t="s">
        <v>120</v>
      </c>
      <c r="B73" s="12">
        <v>76</v>
      </c>
      <c r="C73" s="12">
        <v>247</v>
      </c>
      <c r="D73" s="26">
        <v>70</v>
      </c>
      <c r="E73" s="26">
        <v>242</v>
      </c>
      <c r="F73" s="26">
        <v>55</v>
      </c>
      <c r="G73" s="26">
        <v>169</v>
      </c>
    </row>
    <row r="74" spans="1:7" ht="30" customHeight="1" x14ac:dyDescent="0.15">
      <c r="A74" s="43" t="s">
        <v>121</v>
      </c>
      <c r="B74" s="12">
        <v>109</v>
      </c>
      <c r="C74" s="12">
        <v>1166</v>
      </c>
      <c r="D74" s="26">
        <v>121</v>
      </c>
      <c r="E74" s="26">
        <v>1369</v>
      </c>
      <c r="F74" s="26">
        <v>119</v>
      </c>
      <c r="G74" s="26">
        <v>1374</v>
      </c>
    </row>
    <row r="75" spans="1:7" ht="30" customHeight="1" x14ac:dyDescent="0.15">
      <c r="A75" s="43" t="s">
        <v>122</v>
      </c>
      <c r="B75" s="12">
        <v>91</v>
      </c>
      <c r="C75" s="12">
        <v>569</v>
      </c>
      <c r="D75" s="26">
        <v>93</v>
      </c>
      <c r="E75" s="26">
        <v>582</v>
      </c>
      <c r="F75" s="26">
        <v>84</v>
      </c>
      <c r="G75" s="26">
        <v>558</v>
      </c>
    </row>
    <row r="76" spans="1:7" ht="30" customHeight="1" x14ac:dyDescent="0.15">
      <c r="A76" s="43" t="s">
        <v>123</v>
      </c>
      <c r="B76" s="12">
        <v>191</v>
      </c>
      <c r="C76" s="12">
        <v>1325</v>
      </c>
      <c r="D76" s="26">
        <v>157</v>
      </c>
      <c r="E76" s="26">
        <v>1019</v>
      </c>
      <c r="F76" s="26">
        <v>156</v>
      </c>
      <c r="G76" s="26">
        <v>1130</v>
      </c>
    </row>
    <row r="77" spans="1:7" ht="30" customHeight="1" x14ac:dyDescent="0.15">
      <c r="A77" s="43" t="s">
        <v>124</v>
      </c>
      <c r="B77" s="12">
        <v>23</v>
      </c>
      <c r="C77" s="12">
        <v>218</v>
      </c>
      <c r="D77" s="26">
        <v>18</v>
      </c>
      <c r="E77" s="26">
        <v>150</v>
      </c>
      <c r="F77" s="26">
        <v>23</v>
      </c>
      <c r="G77" s="26">
        <v>163</v>
      </c>
    </row>
    <row r="78" spans="1:7" ht="30" customHeight="1" x14ac:dyDescent="0.15">
      <c r="A78" s="52" t="s">
        <v>125</v>
      </c>
      <c r="B78" s="53">
        <v>0</v>
      </c>
      <c r="C78" s="53">
        <v>0</v>
      </c>
      <c r="D78" s="26">
        <v>0</v>
      </c>
      <c r="E78" s="26">
        <v>0</v>
      </c>
      <c r="F78" s="26">
        <v>0</v>
      </c>
      <c r="G78" s="26">
        <v>0</v>
      </c>
    </row>
    <row r="79" spans="1:7" ht="30" customHeight="1" x14ac:dyDescent="0.15">
      <c r="A79" s="52" t="s">
        <v>126</v>
      </c>
      <c r="B79" s="53">
        <v>0</v>
      </c>
      <c r="C79" s="53">
        <v>0</v>
      </c>
      <c r="D79" s="26">
        <v>0</v>
      </c>
      <c r="E79" s="26">
        <v>0</v>
      </c>
      <c r="F79" s="26">
        <v>0</v>
      </c>
      <c r="G79" s="26">
        <v>0</v>
      </c>
    </row>
    <row r="80" spans="1:7" ht="30" customHeight="1" x14ac:dyDescent="0.15">
      <c r="A80" s="43" t="s">
        <v>127</v>
      </c>
      <c r="B80" s="12">
        <v>72</v>
      </c>
      <c r="C80" s="12">
        <v>809</v>
      </c>
      <c r="D80" s="26">
        <v>68</v>
      </c>
      <c r="E80" s="26">
        <v>717</v>
      </c>
      <c r="F80" s="26">
        <f>SUM(F81:F86)</f>
        <v>60</v>
      </c>
      <c r="G80" s="26">
        <f>SUM(G81:G86)</f>
        <v>639</v>
      </c>
    </row>
    <row r="81" spans="1:7" ht="30" customHeight="1" x14ac:dyDescent="0.15">
      <c r="A81" s="43" t="s">
        <v>128</v>
      </c>
      <c r="B81" s="12">
        <v>8</v>
      </c>
      <c r="C81" s="12">
        <v>225</v>
      </c>
      <c r="D81" s="26">
        <v>8</v>
      </c>
      <c r="E81" s="26">
        <v>203</v>
      </c>
      <c r="F81" s="26">
        <v>8</v>
      </c>
      <c r="G81" s="26">
        <v>172</v>
      </c>
    </row>
    <row r="82" spans="1:7" ht="30" customHeight="1" x14ac:dyDescent="0.15">
      <c r="A82" s="43" t="s">
        <v>129</v>
      </c>
      <c r="B82" s="12">
        <v>10</v>
      </c>
      <c r="C82" s="12">
        <v>111</v>
      </c>
      <c r="D82" s="26">
        <v>10</v>
      </c>
      <c r="E82" s="26">
        <v>104</v>
      </c>
      <c r="F82" s="26">
        <v>9</v>
      </c>
      <c r="G82" s="26">
        <v>94</v>
      </c>
    </row>
    <row r="83" spans="1:7" ht="30" customHeight="1" x14ac:dyDescent="0.15">
      <c r="A83" s="43" t="s">
        <v>130</v>
      </c>
      <c r="B83" s="12" t="s">
        <v>74</v>
      </c>
      <c r="C83" s="12" t="s">
        <v>74</v>
      </c>
      <c r="D83" s="26">
        <v>0</v>
      </c>
      <c r="E83" s="26">
        <v>0</v>
      </c>
      <c r="F83" s="26" t="s">
        <v>74</v>
      </c>
      <c r="G83" s="26" t="s">
        <v>74</v>
      </c>
    </row>
    <row r="84" spans="1:7" ht="30" customHeight="1" x14ac:dyDescent="0.15">
      <c r="A84" s="43" t="s">
        <v>131</v>
      </c>
      <c r="B84" s="12">
        <v>4</v>
      </c>
      <c r="C84" s="12">
        <v>20</v>
      </c>
      <c r="D84" s="26">
        <v>3</v>
      </c>
      <c r="E84" s="26">
        <v>19</v>
      </c>
      <c r="F84" s="26">
        <v>4</v>
      </c>
      <c r="G84" s="26">
        <v>24</v>
      </c>
    </row>
    <row r="85" spans="1:7" ht="30" customHeight="1" x14ac:dyDescent="0.15">
      <c r="A85" s="43" t="s">
        <v>132</v>
      </c>
      <c r="B85" s="12">
        <v>1</v>
      </c>
      <c r="C85" s="12">
        <v>10</v>
      </c>
      <c r="D85" s="26">
        <v>1</v>
      </c>
      <c r="E85" s="26">
        <v>11</v>
      </c>
      <c r="F85" s="26">
        <v>1</v>
      </c>
      <c r="G85" s="26">
        <v>12</v>
      </c>
    </row>
    <row r="86" spans="1:7" ht="30" customHeight="1" x14ac:dyDescent="0.15">
      <c r="A86" s="43" t="s">
        <v>133</v>
      </c>
      <c r="B86" s="12">
        <v>49</v>
      </c>
      <c r="C86" s="12">
        <v>443</v>
      </c>
      <c r="D86" s="26">
        <v>46</v>
      </c>
      <c r="E86" s="26">
        <v>380</v>
      </c>
      <c r="F86" s="26">
        <v>38</v>
      </c>
      <c r="G86" s="26">
        <v>337</v>
      </c>
    </row>
    <row r="87" spans="1:7" ht="30" customHeight="1" x14ac:dyDescent="0.15">
      <c r="A87" s="52"/>
      <c r="B87" s="12"/>
      <c r="C87" s="12"/>
      <c r="D87" s="26"/>
      <c r="E87" s="26"/>
      <c r="F87" s="26"/>
      <c r="G87" s="26"/>
    </row>
    <row r="88" spans="1:7" ht="30" customHeight="1" x14ac:dyDescent="0.15">
      <c r="A88" s="43" t="s">
        <v>134</v>
      </c>
      <c r="B88" s="12">
        <v>387</v>
      </c>
      <c r="C88" s="12">
        <v>876</v>
      </c>
      <c r="D88" s="26">
        <v>361</v>
      </c>
      <c r="E88" s="26">
        <v>867</v>
      </c>
      <c r="F88" s="26">
        <f>SUM(F89:F91)</f>
        <v>336</v>
      </c>
      <c r="G88" s="26">
        <f>SUM(G89:G91)</f>
        <v>915</v>
      </c>
    </row>
    <row r="89" spans="1:7" ht="30" customHeight="1" x14ac:dyDescent="0.15">
      <c r="A89" s="43" t="s">
        <v>135</v>
      </c>
      <c r="B89" s="12">
        <v>34</v>
      </c>
      <c r="C89" s="12">
        <v>151</v>
      </c>
      <c r="D89" s="26">
        <v>33</v>
      </c>
      <c r="E89" s="26">
        <v>146</v>
      </c>
      <c r="F89" s="26">
        <v>32</v>
      </c>
      <c r="G89" s="26">
        <v>103</v>
      </c>
    </row>
    <row r="90" spans="1:7" ht="30" customHeight="1" x14ac:dyDescent="0.15">
      <c r="A90" s="43" t="s">
        <v>136</v>
      </c>
      <c r="B90" s="12">
        <v>327</v>
      </c>
      <c r="C90" s="12">
        <v>604</v>
      </c>
      <c r="D90" s="26">
        <v>306</v>
      </c>
      <c r="E90" s="26">
        <v>612</v>
      </c>
      <c r="F90" s="26">
        <v>280</v>
      </c>
      <c r="G90" s="26">
        <v>681</v>
      </c>
    </row>
    <row r="91" spans="1:7" ht="30" customHeight="1" x14ac:dyDescent="0.15">
      <c r="A91" s="43" t="s">
        <v>137</v>
      </c>
      <c r="B91" s="12">
        <v>26</v>
      </c>
      <c r="C91" s="12">
        <v>121</v>
      </c>
      <c r="D91" s="26">
        <v>22</v>
      </c>
      <c r="E91" s="26">
        <v>109</v>
      </c>
      <c r="F91" s="26">
        <v>24</v>
      </c>
      <c r="G91" s="26">
        <v>131</v>
      </c>
    </row>
    <row r="92" spans="1:7" ht="30" customHeight="1" x14ac:dyDescent="0.15">
      <c r="A92" s="52" t="s">
        <v>138</v>
      </c>
      <c r="B92" s="53">
        <v>0</v>
      </c>
      <c r="C92" s="53">
        <v>0</v>
      </c>
      <c r="D92" s="26">
        <v>0</v>
      </c>
      <c r="E92" s="26">
        <v>0</v>
      </c>
      <c r="F92" s="26">
        <v>0</v>
      </c>
      <c r="G92" s="26">
        <v>0</v>
      </c>
    </row>
    <row r="93" spans="1:7" ht="30" customHeight="1" x14ac:dyDescent="0.15">
      <c r="A93" s="43" t="s">
        <v>139</v>
      </c>
      <c r="B93" s="12">
        <v>143</v>
      </c>
      <c r="C93" s="12">
        <v>626</v>
      </c>
      <c r="D93" s="26">
        <v>144</v>
      </c>
      <c r="E93" s="26">
        <v>586</v>
      </c>
      <c r="F93" s="26">
        <f>SUM(F94:F97)</f>
        <v>154</v>
      </c>
      <c r="G93" s="26">
        <f>SUM(G94:G97)</f>
        <v>736</v>
      </c>
    </row>
    <row r="94" spans="1:7" ht="30" customHeight="1" x14ac:dyDescent="0.15">
      <c r="A94" s="43" t="s">
        <v>140</v>
      </c>
      <c r="B94" s="12" t="s">
        <v>74</v>
      </c>
      <c r="C94" s="12" t="s">
        <v>74</v>
      </c>
      <c r="D94" s="26">
        <v>0</v>
      </c>
      <c r="E94" s="26">
        <v>0</v>
      </c>
      <c r="F94" s="26" t="s">
        <v>74</v>
      </c>
      <c r="G94" s="26" t="s">
        <v>74</v>
      </c>
    </row>
    <row r="95" spans="1:7" ht="30" customHeight="1" x14ac:dyDescent="0.15">
      <c r="A95" s="43" t="s">
        <v>141</v>
      </c>
      <c r="B95" s="12">
        <v>81</v>
      </c>
      <c r="C95" s="12">
        <v>338</v>
      </c>
      <c r="D95" s="26">
        <v>80</v>
      </c>
      <c r="E95" s="26">
        <v>351</v>
      </c>
      <c r="F95" s="26">
        <v>85</v>
      </c>
      <c r="G95" s="26">
        <v>357</v>
      </c>
    </row>
    <row r="96" spans="1:7" ht="30" customHeight="1" x14ac:dyDescent="0.15">
      <c r="A96" s="43" t="s">
        <v>142</v>
      </c>
      <c r="B96" s="12">
        <v>5</v>
      </c>
      <c r="C96" s="12">
        <v>15</v>
      </c>
      <c r="D96" s="26">
        <v>5</v>
      </c>
      <c r="E96" s="26">
        <v>26</v>
      </c>
      <c r="F96" s="26">
        <v>6</v>
      </c>
      <c r="G96" s="26">
        <v>35</v>
      </c>
    </row>
    <row r="97" spans="1:7" ht="30" customHeight="1" x14ac:dyDescent="0.15">
      <c r="A97" s="43" t="s">
        <v>143</v>
      </c>
      <c r="B97" s="12">
        <v>57</v>
      </c>
      <c r="C97" s="12">
        <v>273</v>
      </c>
      <c r="D97" s="26">
        <v>59</v>
      </c>
      <c r="E97" s="26">
        <v>209</v>
      </c>
      <c r="F97" s="26">
        <v>63</v>
      </c>
      <c r="G97" s="26">
        <v>344</v>
      </c>
    </row>
    <row r="98" spans="1:7" ht="30" customHeight="1" x14ac:dyDescent="0.15">
      <c r="A98" s="52" t="s">
        <v>144</v>
      </c>
      <c r="B98" s="53">
        <v>0</v>
      </c>
      <c r="C98" s="53">
        <v>0</v>
      </c>
      <c r="D98" s="26">
        <v>0</v>
      </c>
      <c r="E98" s="26">
        <v>0</v>
      </c>
      <c r="F98" s="26">
        <v>0</v>
      </c>
      <c r="G98" s="26">
        <v>0</v>
      </c>
    </row>
    <row r="99" spans="1:7" ht="30" customHeight="1" x14ac:dyDescent="0.15">
      <c r="A99" s="43" t="s">
        <v>145</v>
      </c>
      <c r="B99" s="12">
        <v>477</v>
      </c>
      <c r="C99" s="12">
        <v>3643</v>
      </c>
      <c r="D99" s="26">
        <v>472</v>
      </c>
      <c r="E99" s="26">
        <v>3677</v>
      </c>
      <c r="F99" s="26">
        <f>SUM(F100:F102)</f>
        <v>410</v>
      </c>
      <c r="G99" s="26">
        <f>SUM(G100:G102)</f>
        <v>3248</v>
      </c>
    </row>
    <row r="100" spans="1:7" ht="30" customHeight="1" x14ac:dyDescent="0.15">
      <c r="A100" s="43" t="s">
        <v>146</v>
      </c>
      <c r="B100" s="12">
        <v>65</v>
      </c>
      <c r="C100" s="12">
        <v>1211</v>
      </c>
      <c r="D100" s="26">
        <v>57</v>
      </c>
      <c r="E100" s="26">
        <v>1025</v>
      </c>
      <c r="F100" s="26">
        <v>53</v>
      </c>
      <c r="G100" s="26">
        <v>858</v>
      </c>
    </row>
    <row r="101" spans="1:7" ht="30" customHeight="1" x14ac:dyDescent="0.15">
      <c r="A101" s="43" t="s">
        <v>147</v>
      </c>
      <c r="B101" s="12">
        <v>376</v>
      </c>
      <c r="C101" s="12">
        <v>2160</v>
      </c>
      <c r="D101" s="26">
        <v>361</v>
      </c>
      <c r="E101" s="26">
        <v>2242</v>
      </c>
      <c r="F101" s="26">
        <v>303</v>
      </c>
      <c r="G101" s="26">
        <v>1861</v>
      </c>
    </row>
    <row r="102" spans="1:7" ht="30" customHeight="1" x14ac:dyDescent="0.15">
      <c r="A102" s="43" t="s">
        <v>148</v>
      </c>
      <c r="B102" s="12">
        <v>36</v>
      </c>
      <c r="C102" s="12">
        <v>272</v>
      </c>
      <c r="D102" s="26">
        <v>54</v>
      </c>
      <c r="E102" s="26">
        <v>410</v>
      </c>
      <c r="F102" s="26">
        <v>54</v>
      </c>
      <c r="G102" s="26">
        <v>529</v>
      </c>
    </row>
    <row r="103" spans="1:7" ht="30" customHeight="1" x14ac:dyDescent="0.15">
      <c r="A103" s="56" t="s">
        <v>149</v>
      </c>
      <c r="B103" s="53">
        <v>0</v>
      </c>
      <c r="C103" s="53">
        <v>0</v>
      </c>
      <c r="D103" s="26">
        <v>0</v>
      </c>
      <c r="E103" s="26">
        <v>0</v>
      </c>
      <c r="F103" s="26">
        <v>0</v>
      </c>
      <c r="G103" s="26">
        <v>0</v>
      </c>
    </row>
    <row r="104" spans="1:7" ht="30" customHeight="1" x14ac:dyDescent="0.15">
      <c r="A104" s="43" t="s">
        <v>150</v>
      </c>
      <c r="B104" s="12">
        <v>263</v>
      </c>
      <c r="C104" s="12">
        <v>1099</v>
      </c>
      <c r="D104" s="26">
        <v>246</v>
      </c>
      <c r="E104" s="26">
        <v>1003</v>
      </c>
      <c r="F104" s="26">
        <f>SUM(F105:F108)</f>
        <v>222</v>
      </c>
      <c r="G104" s="26">
        <f>SUM(G105:G108)</f>
        <v>932</v>
      </c>
    </row>
    <row r="105" spans="1:7" ht="30" customHeight="1" x14ac:dyDescent="0.15">
      <c r="A105" s="43" t="s">
        <v>151</v>
      </c>
      <c r="B105" s="12">
        <v>200</v>
      </c>
      <c r="C105" s="12">
        <v>500</v>
      </c>
      <c r="D105" s="26">
        <v>195</v>
      </c>
      <c r="E105" s="26">
        <v>490</v>
      </c>
      <c r="F105" s="26">
        <v>170</v>
      </c>
      <c r="G105" s="26">
        <v>501</v>
      </c>
    </row>
    <row r="106" spans="1:7" ht="30" customHeight="1" x14ac:dyDescent="0.15">
      <c r="A106" s="43" t="s">
        <v>152</v>
      </c>
      <c r="B106" s="12">
        <v>24</v>
      </c>
      <c r="C106" s="12">
        <v>232</v>
      </c>
      <c r="D106" s="26">
        <v>23</v>
      </c>
      <c r="E106" s="26">
        <v>200</v>
      </c>
      <c r="F106" s="26">
        <v>22</v>
      </c>
      <c r="G106" s="26">
        <v>123</v>
      </c>
    </row>
    <row r="107" spans="1:7" ht="30" customHeight="1" x14ac:dyDescent="0.15">
      <c r="A107" s="43" t="s">
        <v>153</v>
      </c>
      <c r="B107" s="12">
        <v>39</v>
      </c>
      <c r="C107" s="12">
        <v>367</v>
      </c>
      <c r="D107" s="26">
        <v>28</v>
      </c>
      <c r="E107" s="26">
        <v>313</v>
      </c>
      <c r="F107" s="26">
        <v>30</v>
      </c>
      <c r="G107" s="26">
        <v>308</v>
      </c>
    </row>
    <row r="108" spans="1:7" ht="30" customHeight="1" x14ac:dyDescent="0.15">
      <c r="A108" s="52" t="s">
        <v>154</v>
      </c>
      <c r="B108" s="53">
        <v>0</v>
      </c>
      <c r="C108" s="53">
        <v>0</v>
      </c>
      <c r="D108" s="26">
        <v>0</v>
      </c>
      <c r="E108" s="26">
        <v>0</v>
      </c>
      <c r="F108" s="26">
        <v>0</v>
      </c>
      <c r="G108" s="26">
        <v>0</v>
      </c>
    </row>
    <row r="109" spans="1:7" ht="30" customHeight="1" x14ac:dyDescent="0.15">
      <c r="A109" s="43" t="s">
        <v>155</v>
      </c>
      <c r="B109" s="12">
        <v>119</v>
      </c>
      <c r="C109" s="12">
        <v>662</v>
      </c>
      <c r="D109" s="26">
        <v>92</v>
      </c>
      <c r="E109" s="26">
        <v>338</v>
      </c>
      <c r="F109" s="26">
        <f>SUM(F110:F111)</f>
        <v>111</v>
      </c>
      <c r="G109" s="26">
        <f>SUM(G110:G111)</f>
        <v>1073</v>
      </c>
    </row>
    <row r="110" spans="1:7" ht="30" customHeight="1" x14ac:dyDescent="0.15">
      <c r="A110" s="43" t="s">
        <v>156</v>
      </c>
      <c r="B110" s="12">
        <v>20</v>
      </c>
      <c r="C110" s="12">
        <v>306</v>
      </c>
      <c r="D110" s="26">
        <v>7</v>
      </c>
      <c r="E110" s="26">
        <v>55</v>
      </c>
      <c r="F110" s="26">
        <v>19</v>
      </c>
      <c r="G110" s="26">
        <v>665</v>
      </c>
    </row>
    <row r="111" spans="1:7" ht="30" customHeight="1" x14ac:dyDescent="0.15">
      <c r="A111" s="43" t="s">
        <v>157</v>
      </c>
      <c r="B111" s="12">
        <v>99</v>
      </c>
      <c r="C111" s="12">
        <v>356</v>
      </c>
      <c r="D111" s="26">
        <v>85</v>
      </c>
      <c r="E111" s="26">
        <v>283</v>
      </c>
      <c r="F111" s="26">
        <v>92</v>
      </c>
      <c r="G111" s="26">
        <v>408</v>
      </c>
    </row>
    <row r="112" spans="1:7" ht="30" customHeight="1" x14ac:dyDescent="0.15">
      <c r="A112" s="43"/>
      <c r="B112" s="12"/>
      <c r="C112" s="12"/>
      <c r="D112" s="26"/>
      <c r="E112" s="26"/>
      <c r="F112" s="26"/>
      <c r="G112" s="26"/>
    </row>
    <row r="113" spans="1:7" ht="30" customHeight="1" x14ac:dyDescent="0.15">
      <c r="A113" s="43" t="s">
        <v>158</v>
      </c>
      <c r="B113" s="12">
        <v>194</v>
      </c>
      <c r="C113" s="12">
        <v>3515</v>
      </c>
      <c r="D113" s="26">
        <v>173</v>
      </c>
      <c r="E113" s="26">
        <v>3051</v>
      </c>
      <c r="F113" s="26">
        <f>SUM(F114:F116)</f>
        <v>194</v>
      </c>
      <c r="G113" s="26">
        <f>SUM(G114:G116)</f>
        <v>3678</v>
      </c>
    </row>
    <row r="114" spans="1:7" ht="30" customHeight="1" x14ac:dyDescent="0.15">
      <c r="A114" s="43" t="s">
        <v>159</v>
      </c>
      <c r="B114" s="12">
        <v>118</v>
      </c>
      <c r="C114" s="12">
        <v>1871</v>
      </c>
      <c r="D114" s="26">
        <v>116</v>
      </c>
      <c r="E114" s="26">
        <v>1878</v>
      </c>
      <c r="F114" s="26">
        <v>115</v>
      </c>
      <c r="G114" s="26">
        <v>2003</v>
      </c>
    </row>
    <row r="115" spans="1:7" ht="30" customHeight="1" x14ac:dyDescent="0.15">
      <c r="A115" s="43" t="s">
        <v>160</v>
      </c>
      <c r="B115" s="12">
        <v>2</v>
      </c>
      <c r="C115" s="12">
        <v>69</v>
      </c>
      <c r="D115" s="26">
        <v>0</v>
      </c>
      <c r="E115" s="26">
        <v>0</v>
      </c>
      <c r="F115" s="26">
        <v>2</v>
      </c>
      <c r="G115" s="26">
        <v>77</v>
      </c>
    </row>
    <row r="116" spans="1:7" ht="30" customHeight="1" x14ac:dyDescent="0.15">
      <c r="A116" s="43" t="s">
        <v>161</v>
      </c>
      <c r="B116" s="12">
        <v>74</v>
      </c>
      <c r="C116" s="12">
        <v>1575</v>
      </c>
      <c r="D116" s="26">
        <v>57</v>
      </c>
      <c r="E116" s="26">
        <v>1173</v>
      </c>
      <c r="F116" s="26">
        <v>77</v>
      </c>
      <c r="G116" s="26">
        <v>1598</v>
      </c>
    </row>
    <row r="117" spans="1:7" ht="30" customHeight="1" x14ac:dyDescent="0.15">
      <c r="A117" s="43"/>
      <c r="B117" s="12"/>
      <c r="C117" s="12"/>
      <c r="D117" s="26"/>
      <c r="E117" s="26"/>
      <c r="F117" s="26"/>
      <c r="G117" s="26"/>
    </row>
    <row r="118" spans="1:7" ht="30" customHeight="1" x14ac:dyDescent="0.15">
      <c r="A118" s="43" t="s">
        <v>26</v>
      </c>
      <c r="B118" s="12">
        <v>22</v>
      </c>
      <c r="C118" s="12">
        <v>288</v>
      </c>
      <c r="D118" s="26">
        <v>21</v>
      </c>
      <c r="E118" s="26">
        <v>341</v>
      </c>
      <c r="F118" s="26">
        <f>SUM(F119:F120)</f>
        <v>20</v>
      </c>
      <c r="G118" s="26">
        <f>SUM(G119:G120)</f>
        <v>233</v>
      </c>
    </row>
    <row r="119" spans="1:7" ht="30" customHeight="1" x14ac:dyDescent="0.15">
      <c r="A119" s="43" t="s">
        <v>162</v>
      </c>
      <c r="B119" s="12">
        <v>11</v>
      </c>
      <c r="C119" s="12">
        <v>158</v>
      </c>
      <c r="D119" s="26">
        <v>11</v>
      </c>
      <c r="E119" s="26">
        <v>155</v>
      </c>
      <c r="F119" s="26">
        <v>11</v>
      </c>
      <c r="G119" s="26">
        <v>160</v>
      </c>
    </row>
    <row r="120" spans="1:7" ht="30" customHeight="1" x14ac:dyDescent="0.15">
      <c r="A120" s="43" t="s">
        <v>163</v>
      </c>
      <c r="B120" s="12">
        <v>11</v>
      </c>
      <c r="C120" s="12">
        <v>130</v>
      </c>
      <c r="D120" s="26">
        <v>10</v>
      </c>
      <c r="E120" s="26">
        <v>186</v>
      </c>
      <c r="F120" s="26">
        <v>9</v>
      </c>
      <c r="G120" s="26">
        <v>73</v>
      </c>
    </row>
    <row r="121" spans="1:7" ht="30" customHeight="1" x14ac:dyDescent="0.15">
      <c r="A121" s="43"/>
      <c r="B121" s="12"/>
      <c r="C121" s="12"/>
      <c r="D121" s="26"/>
      <c r="E121" s="26"/>
      <c r="F121" s="26"/>
      <c r="G121" s="26"/>
    </row>
    <row r="122" spans="1:7" ht="30" customHeight="1" x14ac:dyDescent="0.15">
      <c r="A122" s="43" t="s">
        <v>164</v>
      </c>
      <c r="B122" s="12">
        <v>176</v>
      </c>
      <c r="C122" s="12">
        <v>1813</v>
      </c>
      <c r="D122" s="26">
        <v>171</v>
      </c>
      <c r="E122" s="26">
        <v>1856</v>
      </c>
      <c r="F122" s="26">
        <f>SUM(F123:F131)</f>
        <v>195</v>
      </c>
      <c r="G122" s="26">
        <f>SUM(G123:G131)</f>
        <v>1919</v>
      </c>
    </row>
    <row r="123" spans="1:7" ht="30" customHeight="1" x14ac:dyDescent="0.15">
      <c r="A123" s="43" t="s">
        <v>165</v>
      </c>
      <c r="B123" s="12">
        <v>7</v>
      </c>
      <c r="C123" s="12">
        <v>90</v>
      </c>
      <c r="D123" s="26">
        <v>4</v>
      </c>
      <c r="E123" s="26">
        <v>145</v>
      </c>
      <c r="F123" s="26">
        <v>7</v>
      </c>
      <c r="G123" s="26">
        <v>151</v>
      </c>
    </row>
    <row r="124" spans="1:7" ht="30" customHeight="1" x14ac:dyDescent="0.15">
      <c r="A124" s="43" t="s">
        <v>166</v>
      </c>
      <c r="B124" s="12">
        <v>27</v>
      </c>
      <c r="C124" s="12">
        <v>140</v>
      </c>
      <c r="D124" s="26">
        <v>24</v>
      </c>
      <c r="E124" s="26">
        <v>144</v>
      </c>
      <c r="F124" s="26">
        <v>25</v>
      </c>
      <c r="G124" s="26">
        <v>123</v>
      </c>
    </row>
    <row r="125" spans="1:7" ht="30" customHeight="1" x14ac:dyDescent="0.15">
      <c r="A125" s="57" t="s">
        <v>167</v>
      </c>
      <c r="B125" s="58">
        <v>10</v>
      </c>
      <c r="C125" s="59">
        <v>49</v>
      </c>
      <c r="D125" s="45">
        <v>10</v>
      </c>
      <c r="E125" s="26">
        <v>48</v>
      </c>
      <c r="F125" s="45">
        <v>13</v>
      </c>
      <c r="G125" s="26">
        <v>50</v>
      </c>
    </row>
    <row r="126" spans="1:7" ht="30" customHeight="1" x14ac:dyDescent="0.15">
      <c r="A126" s="60" t="s">
        <v>168</v>
      </c>
      <c r="B126" s="58">
        <v>15</v>
      </c>
      <c r="C126" s="58">
        <v>285</v>
      </c>
      <c r="D126" s="45">
        <v>17</v>
      </c>
      <c r="E126" s="45">
        <v>373</v>
      </c>
      <c r="F126" s="45">
        <v>20</v>
      </c>
      <c r="G126" s="45">
        <v>539</v>
      </c>
    </row>
    <row r="127" spans="1:7" ht="30" customHeight="1" x14ac:dyDescent="0.15">
      <c r="A127" s="60" t="s">
        <v>169</v>
      </c>
      <c r="B127" s="58">
        <v>41</v>
      </c>
      <c r="C127" s="58">
        <v>1011</v>
      </c>
      <c r="D127" s="45">
        <v>39</v>
      </c>
      <c r="E127" s="45">
        <v>865</v>
      </c>
      <c r="F127" s="45">
        <v>39</v>
      </c>
      <c r="G127" s="45">
        <v>748</v>
      </c>
    </row>
    <row r="128" spans="1:7" ht="30" customHeight="1" x14ac:dyDescent="0.15">
      <c r="A128" s="60" t="s">
        <v>170</v>
      </c>
      <c r="B128" s="58">
        <v>39</v>
      </c>
      <c r="C128" s="58">
        <v>148</v>
      </c>
      <c r="D128" s="45">
        <v>42</v>
      </c>
      <c r="E128" s="45">
        <v>197</v>
      </c>
      <c r="F128" s="45">
        <v>46</v>
      </c>
      <c r="G128" s="45">
        <v>192</v>
      </c>
    </row>
    <row r="129" spans="1:7" ht="30" customHeight="1" x14ac:dyDescent="0.15">
      <c r="A129" s="60" t="s">
        <v>171</v>
      </c>
      <c r="B129" s="58">
        <v>33</v>
      </c>
      <c r="C129" s="58">
        <v>79</v>
      </c>
      <c r="D129" s="45">
        <v>32</v>
      </c>
      <c r="E129" s="45">
        <v>81</v>
      </c>
      <c r="F129" s="45">
        <v>39</v>
      </c>
      <c r="G129" s="45">
        <v>97</v>
      </c>
    </row>
    <row r="130" spans="1:7" ht="30" customHeight="1" x14ac:dyDescent="0.15">
      <c r="A130" s="60" t="s">
        <v>172</v>
      </c>
      <c r="B130" s="59">
        <v>4</v>
      </c>
      <c r="C130" s="59">
        <v>11</v>
      </c>
      <c r="D130" s="26">
        <v>0</v>
      </c>
      <c r="E130" s="26">
        <v>0</v>
      </c>
      <c r="F130" s="26">
        <v>5</v>
      </c>
      <c r="G130" s="26">
        <v>18</v>
      </c>
    </row>
    <row r="131" spans="1:7" ht="30" customHeight="1" x14ac:dyDescent="0.15">
      <c r="A131" s="55" t="s">
        <v>173</v>
      </c>
      <c r="B131" s="53">
        <v>0</v>
      </c>
      <c r="C131" s="53">
        <v>0</v>
      </c>
      <c r="D131" s="26">
        <v>0</v>
      </c>
      <c r="E131" s="26">
        <v>0</v>
      </c>
      <c r="F131" s="26">
        <v>1</v>
      </c>
      <c r="G131" s="26">
        <v>1</v>
      </c>
    </row>
    <row r="132" spans="1:7" ht="30" customHeight="1" x14ac:dyDescent="0.15">
      <c r="A132" s="60" t="s">
        <v>174</v>
      </c>
      <c r="B132" s="59">
        <v>26</v>
      </c>
      <c r="C132" s="59">
        <v>799</v>
      </c>
      <c r="D132" s="26" t="s">
        <v>29</v>
      </c>
      <c r="E132" s="26" t="s">
        <v>29</v>
      </c>
      <c r="F132" s="26">
        <f>SUM(F133:F134)</f>
        <v>24</v>
      </c>
      <c r="G132" s="26">
        <f>SUM(G133:G134)</f>
        <v>746</v>
      </c>
    </row>
    <row r="133" spans="1:7" ht="30" customHeight="1" x14ac:dyDescent="0.15">
      <c r="A133" s="60" t="s">
        <v>175</v>
      </c>
      <c r="B133" s="59">
        <v>9</v>
      </c>
      <c r="C133" s="59">
        <v>173</v>
      </c>
      <c r="D133" s="26" t="s">
        <v>29</v>
      </c>
      <c r="E133" s="26" t="s">
        <v>29</v>
      </c>
      <c r="F133" s="26">
        <v>9</v>
      </c>
      <c r="G133" s="26">
        <v>182</v>
      </c>
    </row>
    <row r="134" spans="1:7" ht="30" customHeight="1" x14ac:dyDescent="0.15">
      <c r="A134" s="60" t="s">
        <v>176</v>
      </c>
      <c r="B134" s="59">
        <v>17</v>
      </c>
      <c r="C134" s="59">
        <v>626</v>
      </c>
      <c r="D134" s="26" t="s">
        <v>29</v>
      </c>
      <c r="E134" s="26" t="s">
        <v>29</v>
      </c>
      <c r="F134" s="26">
        <v>15</v>
      </c>
      <c r="G134" s="26">
        <v>564</v>
      </c>
    </row>
    <row r="135" spans="1:7" ht="30" customHeight="1" x14ac:dyDescent="0.15">
      <c r="A135" s="49" t="s">
        <v>177</v>
      </c>
      <c r="B135" s="61"/>
      <c r="C135" s="61"/>
      <c r="D135" s="62"/>
      <c r="E135" s="62"/>
      <c r="F135" s="62"/>
      <c r="G135" s="62"/>
    </row>
    <row r="136" spans="1:7" ht="41.25" customHeight="1" x14ac:dyDescent="0.15">
      <c r="B136" s="63" t="s">
        <v>178</v>
      </c>
      <c r="C136" s="63"/>
      <c r="D136" s="63"/>
      <c r="E136" s="63"/>
      <c r="F136" s="63"/>
      <c r="G136" s="63"/>
    </row>
  </sheetData>
  <mergeCells count="5">
    <mergeCell ref="A3:A4"/>
    <mergeCell ref="B3:C3"/>
    <mergeCell ref="D3:E3"/>
    <mergeCell ref="F3:G3"/>
    <mergeCell ref="B136:G136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 alignWithMargins="0">
    <oddFooter>&amp;C&amp;A　　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P33</vt:lpstr>
      <vt:lpstr>P34</vt:lpstr>
      <vt:lpstr>P35</vt:lpstr>
      <vt:lpstr>P36-38</vt:lpstr>
      <vt:lpstr>'P35'!Print_Area</vt:lpstr>
      <vt:lpstr>'P36-38'!Print_Area</vt:lpstr>
      <vt:lpstr>'P36-38'!Print_Titles</vt:lpstr>
    </vt:vector>
  </TitlesOfParts>
  <Company>諏訪広域総合情報センタ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矢崎　倫</dc:creator>
  <cp:lastModifiedBy>矢崎　倫</cp:lastModifiedBy>
  <dcterms:created xsi:type="dcterms:W3CDTF">2024-04-09T00:11:02Z</dcterms:created>
  <dcterms:modified xsi:type="dcterms:W3CDTF">2024-04-09T00:11:16Z</dcterms:modified>
</cp:coreProperties>
</file>